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全事業計" sheetId="1" r:id="rId1"/>
    <sheet name="特別・ショート" sheetId="2" r:id="rId2"/>
    <sheet name="×費目別内訳書 （その他）" sheetId="3" state="hidden" r:id="rId3"/>
    <sheet name="×費目別内訳書（記入例）" sheetId="4" state="hidden" r:id="rId4"/>
    <sheet name="自由提案事業" sheetId="5" r:id="rId5"/>
    <sheet name="償還計画例" sheetId="6" r:id="rId6"/>
  </sheets>
  <definedNames>
    <definedName name="_xlnm.Print_Area" localSheetId="2">'×費目別内訳書 （その他）'!$A$1:$J$46</definedName>
    <definedName name="_xlnm.Print_Area" localSheetId="3">'×費目別内訳書（記入例）'!$A$1:$J$54</definedName>
    <definedName name="_xlnm.Print_Area" localSheetId="4">'自由提案事業'!$A$1:$J$34</definedName>
    <definedName name="_xlnm.Print_Area" localSheetId="5">'償還計画例'!$A$1:$J$34</definedName>
    <definedName name="_xlnm.Print_Area" localSheetId="0">'全事業計'!$A$1:$J$34</definedName>
    <definedName name="_xlnm.Print_Area" localSheetId="1">'特別・ショート'!$A$1:$J$34</definedName>
  </definedNames>
  <calcPr fullCalcOnLoad="1"/>
</workbook>
</file>

<file path=xl/comments6.xml><?xml version="1.0" encoding="utf-8"?>
<comments xmlns="http://schemas.openxmlformats.org/spreadsheetml/2006/main">
  <authors>
    <author>東京都</author>
  </authors>
  <commentList>
    <comment ref="C6" authorId="0">
      <text>
        <r>
          <rPr>
            <b/>
            <sz val="10"/>
            <rFont val="ＭＳ Ｐゴシック"/>
            <family val="3"/>
          </rPr>
          <t>東京都:</t>
        </r>
        <r>
          <rPr>
            <sz val="10"/>
            <rFont val="ＭＳ Ｐゴシック"/>
            <family val="3"/>
          </rPr>
          <t xml:space="preserve">
</t>
        </r>
      </text>
    </comment>
    <comment ref="E6" authorId="0">
      <text>
        <r>
          <rPr>
            <b/>
            <sz val="10"/>
            <rFont val="ＭＳ Ｐゴシック"/>
            <family val="3"/>
          </rPr>
          <t>東京都:</t>
        </r>
        <r>
          <rPr>
            <sz val="10"/>
            <rFont val="ＭＳ Ｐゴシック"/>
            <family val="3"/>
          </rPr>
          <t xml:space="preserve">
</t>
        </r>
      </text>
    </comment>
    <comment ref="A6" authorId="0">
      <text>
        <r>
          <rPr>
            <b/>
            <sz val="10"/>
            <rFont val="ＭＳ Ｐゴシック"/>
            <family val="3"/>
          </rPr>
          <t>該当する欄に○印をつけること</t>
        </r>
      </text>
    </comment>
  </commentList>
</comments>
</file>

<file path=xl/sharedStrings.xml><?xml version="1.0" encoding="utf-8"?>
<sst xmlns="http://schemas.openxmlformats.org/spreadsheetml/2006/main" count="309" uniqueCount="117">
  <si>
    <t>費目別内訳書（創設・増築・改築・拡張・大規模修繕）</t>
  </si>
  <si>
    <t>区分</t>
  </si>
  <si>
    <t>共通仮設工事費</t>
  </si>
  <si>
    <t>建築工事費</t>
  </si>
  <si>
    <t>電気設備工事費</t>
  </si>
  <si>
    <t>給排水衛生設備工事費</t>
  </si>
  <si>
    <t>換気設備工事費</t>
  </si>
  <si>
    <t>外構工事費</t>
  </si>
  <si>
    <t>計</t>
  </si>
  <si>
    <t>冷暖房設備工事費</t>
  </si>
  <si>
    <t>暖房設備工事費</t>
  </si>
  <si>
    <t>冷房設備工事費</t>
  </si>
  <si>
    <t>昇降機設備工事費</t>
  </si>
  <si>
    <t>浄化槽設備工事費</t>
  </si>
  <si>
    <t>特殊浴槽</t>
  </si>
  <si>
    <t>介護用リフト</t>
  </si>
  <si>
    <t>介護用リフト等特殊</t>
  </si>
  <si>
    <t>付帯工事費</t>
  </si>
  <si>
    <t>解体撤去工事費</t>
  </si>
  <si>
    <t>仮設工事費</t>
  </si>
  <si>
    <t>敷地造成工事費</t>
  </si>
  <si>
    <t>緑化</t>
  </si>
  <si>
    <t>その他の対象外工事費</t>
  </si>
  <si>
    <t>合計</t>
  </si>
  <si>
    <t>非常通報装置</t>
  </si>
  <si>
    <t>合　　　　　　計</t>
  </si>
  <si>
    <t>総　　 合 　　計</t>
  </si>
  <si>
    <t>金額</t>
  </si>
  <si>
    <t>Ａ       円</t>
  </si>
  <si>
    <t>諸経費率</t>
  </si>
  <si>
    <t>消費税</t>
  </si>
  <si>
    <t>（Ａ×Ｂ）Ｃ 円</t>
  </si>
  <si>
    <t>（（Ａ＋Ｃ）×5％）Ｄ 円</t>
  </si>
  <si>
    <t>（Ａ＋Ｃ＋Ｄ）Ｅ 円</t>
  </si>
  <si>
    <t>内訳書の頁</t>
  </si>
  <si>
    <t>備考</t>
  </si>
  <si>
    <t>Ｂ　　　％</t>
  </si>
  <si>
    <t>施設の名称：</t>
  </si>
  <si>
    <t>設置者名：</t>
  </si>
  <si>
    <t>工事区分：</t>
  </si>
  <si>
    <t>本体工事費</t>
  </si>
  <si>
    <t>記　　　入　　　例</t>
  </si>
  <si>
    <t>スプリンクラー工事費</t>
  </si>
  <si>
    <t>Ｂ　　　％</t>
  </si>
  <si>
    <t>解体撤去工事費</t>
  </si>
  <si>
    <t>仮設工事費</t>
  </si>
  <si>
    <t>その他施設合築特養</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</si>
  <si>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</si>
  <si>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</si>
  <si>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</si>
  <si>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</si>
  <si>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</si>
  <si>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</si>
  <si>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</si>
  <si>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</si>
  <si>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仮設工事費※９</t>
  </si>
  <si>
    <t>※９　改築の場合であって、補助が認められたものに限る。</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</si>
  <si>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</si>
  <si>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</si>
  <si>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</si>
  <si>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</si>
  <si>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</si>
  <si>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</si>
  <si>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</si>
  <si>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</si>
  <si>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合　計</t>
  </si>
  <si>
    <t>返済
回数</t>
  </si>
  <si>
    <t>元　金</t>
  </si>
  <si>
    <t>利　息</t>
  </si>
  <si>
    <t>償　還　財　源　内　訳</t>
  </si>
  <si>
    <t>借　入　金　償　還　計　画　等　一　覧　表</t>
  </si>
  <si>
    <t>借入先：</t>
  </si>
  <si>
    <t>福祉医療機構</t>
  </si>
  <si>
    <t>施設整備</t>
  </si>
  <si>
    <t>利率　：　</t>
  </si>
  <si>
    <t>返済年度</t>
  </si>
  <si>
    <t>整備区分　：</t>
  </si>
  <si>
    <t>区分：</t>
  </si>
  <si>
    <t>新規借入分</t>
  </si>
  <si>
    <t>既借入分</t>
  </si>
  <si>
    <t>施設種別：　　特養・ショート</t>
  </si>
  <si>
    <t>法人名　：　（福）東都会</t>
  </si>
  <si>
    <t>施設名　：　東都ホーム</t>
  </si>
  <si>
    <t>利子補給</t>
  </si>
  <si>
    <t>介護報酬</t>
  </si>
  <si>
    <t>居住費</t>
  </si>
  <si>
    <t>単位：千円</t>
  </si>
  <si>
    <t>施設名　：</t>
  </si>
  <si>
    <t>法人名　：　</t>
  </si>
  <si>
    <t>％</t>
  </si>
  <si>
    <t>％</t>
  </si>
  <si>
    <t>新規借入分
既借入分
合計</t>
  </si>
  <si>
    <t>福祉医療機構
協調融資
合計</t>
  </si>
  <si>
    <t>協調融資</t>
  </si>
  <si>
    <t>施設種別：全事業計</t>
  </si>
  <si>
    <t>【様式２０】</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</si>
  <si>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</si>
  <si>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</si>
  <si>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</si>
  <si>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</si>
  <si>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</si>
  <si>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</si>
  <si>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</si>
  <si>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</si>
  <si>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</si>
  <si>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</si>
  <si>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</si>
  <si>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</si>
  <si>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</si>
  <si>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</si>
  <si>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</si>
  <si>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</si>
  <si>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</si>
  <si>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</si>
  <si>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</si>
  <si>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</si>
  <si>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施設種別：自由提案事業</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</si>
</sst>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_ "/>
    <numFmt numFmtId="178" formatCode="0.00000_ "/>
    <numFmt numFmtId="179" formatCode="0.000000_ "/>
    <numFmt numFmtId="180" formatCode="0.0000000_ "/>
    <numFmt numFmtId="181" formatCode="0.00000000_ "/>
    <numFmt numFmtId="182" formatCode="#,##0.0;[Red]\-#,##0.0"/>
    <numFmt numFmtId="183" formatCode="0.00_ "/>
    <numFmt numFmtId="184" formatCode="#,##0.000;[Red]\-#,##0.00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00000000%"/>
    <numFmt numFmtId="193" formatCode="0.0000000000%"/>
    <numFmt numFmtId="194" formatCode="0.E+00"/>
    <numFmt numFmtId="195" formatCode="#,##0.0000;[Red]\-#,##0.0000"/>
    <numFmt numFmtId="196" formatCode="#,##0.00000;[Red]\-#,##0.00000"/>
    <numFmt numFmtId="197" formatCode="#,##0.000000;[Red]\-#,##0.000000"/>
    <numFmt numFmtId="198" formatCode="#,##0.0000000;[Red]\-#,##0.0000000"/>
    <numFmt numFmtId="199" formatCode="#,##0.00000000;[Red]\-#,##0.00000000"/>
    <numFmt numFmtId="200" formatCode="#,##0.000000000;[Red]\-#,##0.000000000"/>
    <numFmt numFmtId="201" formatCode="#,##0.0000000000;[Red]\-#,##0.0000000000"/>
    <numFmt numFmtId="202" formatCode="#,##0.00000000000;[Red]\-#,##0.00000000000"/>
    <numFmt numFmtId="203" formatCode="#,##0.000000000000;[Red]\-#,##0.000000000000"/>
    <numFmt numFmtId="204" formatCode="#,##0.0000000000000;[Red]\-#,##0.0000000000000"/>
    <numFmt numFmtId="205" formatCode="#,##0.00000000000000;[Red]\-#,##0.00000000000000"/>
    <numFmt numFmtId="206" formatCode="#,##0.000000000000000;[Red]\-#,##0.000000000000000"/>
    <numFmt numFmtId="207" formatCode="#,##0.0000000000000000;[Red]\-#,##0.0000000000000000"/>
    <numFmt numFmtId="208" formatCode="#,##0.00000000000000000;[Red]\-#,##0.00000000000000000"/>
    <numFmt numFmtId="209" formatCode="#,##0.000000000000000000;[Red]\-#,##0.000000000000000000"/>
    <numFmt numFmtId="210" formatCode="#,##0.0000000000000000000;[Red]\-#,##0.0000000000000000000"/>
    <numFmt numFmtId="211" formatCode="#,##0.00000000000000000000;[Red]\-#,##0.00000000000000000000"/>
    <numFmt numFmtId="212" formatCode="#,##0.000000000000000000000;[Red]\-#,##0.000000000000000000000"/>
    <numFmt numFmtId="213" formatCode="#,##0.0000000000000000000000;[Red]\-#,##0.0000000000000000000000"/>
    <numFmt numFmtId="214" formatCode="#,##0_);[Red]\(#,##0\)"/>
    <numFmt numFmtId="215" formatCode="#,##0&quot;㎡&quot;"/>
    <numFmt numFmtId="216" formatCode="#,##0.0&quot;㎡&quot;"/>
    <numFmt numFmtId="217" formatCode="#,##0.00&quot;㎡&quot;"/>
    <numFmt numFmtId="218" formatCode="0_ "/>
    <numFmt numFmtId="219" formatCode="#,##0,"/>
  </numFmts>
  <fonts count="48">
    <font>
      <sz val="11"/>
      <name val="ＭＳ Ｐゴシック"/>
      <family val="3"/>
    </font>
    <font>
      <sz val="6"/>
      <name val="ＭＳ Ｐゴシック"/>
      <family val="3"/>
    </font>
    <font>
      <sz val="16"/>
      <name val="ＭＳ Ｐゴシック"/>
      <family val="3"/>
    </font>
    <font>
      <sz val="10"/>
      <name val="ＭＳ Ｐゴシック"/>
      <family val="3"/>
    </font>
    <font>
      <sz val="12"/>
      <name val="ＭＳ Ｐ明朝"/>
      <family val="1"/>
    </font>
    <font>
      <sz val="22"/>
      <name val="ＭＳ Ｐ明朝"/>
      <family val="1"/>
    </font>
    <font>
      <sz val="14"/>
      <name val="ＭＳ Ｐ明朝"/>
      <family val="1"/>
    </font>
    <font>
      <sz val="11"/>
      <name val="ＭＳ Ｐ明朝"/>
      <family val="1"/>
    </font>
    <font>
      <b/>
      <sz val="10"/>
      <name val="ＭＳ Ｐゴシック"/>
      <family val="3"/>
    </font>
    <font>
      <sz val="12"/>
      <color indexed="8"/>
      <name val="ＭＳ Ｐ明朝"/>
      <family val="1"/>
    </font>
    <font>
      <sz val="12"/>
      <name val="ＭＳ 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hair"/>
      <right style="thin"/>
      <top>
        <color indexed="63"/>
      </top>
      <bottom style="hair"/>
    </border>
    <border>
      <left>
        <color indexed="63"/>
      </left>
      <right style="hair"/>
      <top style="hair"/>
      <bottom style="thin"/>
    </border>
    <border>
      <left style="hair"/>
      <right style="hair"/>
      <top style="hair"/>
      <bottom style="thin"/>
    </border>
    <border>
      <left style="thin"/>
      <right style="hair"/>
      <top>
        <color indexed="63"/>
      </top>
      <bottom style="hair"/>
    </border>
    <border>
      <left style="thin"/>
      <right style="hair"/>
      <top style="hair"/>
      <bottom style="hair"/>
    </border>
    <border>
      <left style="thin"/>
      <right style="double"/>
      <top>
        <color indexed="63"/>
      </top>
      <bottom style="hair"/>
    </border>
    <border>
      <left>
        <color indexed="63"/>
      </left>
      <right style="hair"/>
      <top>
        <color indexed="63"/>
      </top>
      <bottom style="hair"/>
    </border>
    <border>
      <left style="hair"/>
      <right style="hair"/>
      <top>
        <color indexed="63"/>
      </top>
      <bottom style="hair"/>
    </border>
    <border>
      <left style="hair"/>
      <right style="thin"/>
      <top style="hair"/>
      <bottom style="hair"/>
    </border>
    <border>
      <left>
        <color indexed="63"/>
      </left>
      <right style="hair"/>
      <top style="hair"/>
      <bottom style="hair"/>
    </border>
    <border>
      <left style="hair"/>
      <right style="hair"/>
      <top style="hair"/>
      <bottom style="hair"/>
    </border>
    <border>
      <left style="thin"/>
      <right style="hair"/>
      <top style="double"/>
      <bottom style="thin"/>
    </border>
    <border>
      <left style="hair"/>
      <right style="thin"/>
      <top style="double"/>
      <bottom style="thin"/>
    </border>
    <border>
      <left style="thin"/>
      <right style="double"/>
      <top style="double"/>
      <bottom style="thin"/>
    </border>
    <border>
      <left>
        <color indexed="63"/>
      </left>
      <right style="hair"/>
      <top style="double"/>
      <bottom style="thin"/>
    </border>
    <border>
      <left style="hair"/>
      <right style="hair"/>
      <top style="double"/>
      <bottom style="thin"/>
    </border>
    <border>
      <left style="thin"/>
      <right style="double"/>
      <top style="hair"/>
      <bottom style="hair"/>
    </border>
    <border>
      <left style="thin"/>
      <right style="hair"/>
      <top style="hair"/>
      <bottom style="double"/>
    </border>
    <border>
      <left style="hair"/>
      <right style="thin"/>
      <top style="hair"/>
      <bottom style="double"/>
    </border>
    <border>
      <left style="thin"/>
      <right style="double"/>
      <top style="hair"/>
      <bottom style="double"/>
    </border>
    <border>
      <left>
        <color indexed="63"/>
      </left>
      <right style="hair"/>
      <top style="hair"/>
      <bottom style="double"/>
    </border>
    <border>
      <left style="hair"/>
      <right style="hair"/>
      <top style="hair"/>
      <bottom style="double"/>
    </border>
    <border>
      <left style="hair"/>
      <right style="thin"/>
      <top style="hair"/>
      <bottom style="thin"/>
    </border>
    <border>
      <left>
        <color indexed="63"/>
      </left>
      <right style="hair"/>
      <top style="thin"/>
      <bottom style="hair"/>
    </border>
    <border>
      <left style="hair"/>
      <right style="hair"/>
      <top style="thin"/>
      <bottom style="hair"/>
    </border>
    <border>
      <left style="hair"/>
      <right style="thin"/>
      <top style="thin"/>
      <bottom style="hair"/>
    </border>
    <border>
      <left style="thin"/>
      <right style="hair"/>
      <top style="thin"/>
      <bottom style="hair"/>
    </border>
    <border>
      <left style="thin"/>
      <right style="hair"/>
      <top style="hair"/>
      <bottom style="thin"/>
    </border>
    <border>
      <left style="thin"/>
      <right style="double"/>
      <top style="thin"/>
      <bottom style="hair"/>
    </border>
    <border>
      <left style="thin"/>
      <right style="double"/>
      <top style="hair"/>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57">
    <xf numFmtId="0" fontId="0" fillId="0" borderId="0" xfId="0" applyAlignment="1">
      <alignment/>
    </xf>
    <xf numFmtId="0" fontId="2" fillId="0" borderId="0" xfId="0" applyFont="1" applyAlignment="1">
      <alignment/>
    </xf>
    <xf numFmtId="0" fontId="0" fillId="0" borderId="0" xfId="0" applyBorder="1" applyAlignment="1">
      <alignment horizontal="centerContinuous"/>
    </xf>
    <xf numFmtId="38" fontId="0" fillId="0" borderId="0" xfId="0" applyNumberFormat="1" applyAlignment="1">
      <alignment/>
    </xf>
    <xf numFmtId="0" fontId="3" fillId="0" borderId="0" xfId="0" applyFont="1" applyFill="1"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38" fontId="0" fillId="0" borderId="0" xfId="48" applyFont="1" applyBorder="1" applyAlignment="1">
      <alignment/>
    </xf>
    <xf numFmtId="38" fontId="0" fillId="0" borderId="0" xfId="0" applyNumberFormat="1" applyBorder="1" applyAlignment="1">
      <alignment/>
    </xf>
    <xf numFmtId="0" fontId="0" fillId="0" borderId="0" xfId="0" applyBorder="1" applyAlignment="1">
      <alignmen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Continuous" vertical="center"/>
    </xf>
    <xf numFmtId="0" fontId="0" fillId="0" borderId="21" xfId="0" applyBorder="1" applyAlignment="1">
      <alignment horizontal="centerContinuous" vertical="center"/>
    </xf>
    <xf numFmtId="0" fontId="0" fillId="0" borderId="22" xfId="0" applyBorder="1" applyAlignment="1">
      <alignment vertical="center"/>
    </xf>
    <xf numFmtId="0" fontId="0" fillId="0" borderId="23" xfId="0" applyBorder="1" applyAlignment="1">
      <alignment horizontal="centerContinuous" vertical="center"/>
    </xf>
    <xf numFmtId="38" fontId="0" fillId="0" borderId="10" xfId="48" applyFont="1" applyBorder="1" applyAlignment="1">
      <alignment vertical="center"/>
    </xf>
    <xf numFmtId="0" fontId="0" fillId="0" borderId="24" xfId="0" applyBorder="1" applyAlignment="1">
      <alignment vertical="center"/>
    </xf>
    <xf numFmtId="0" fontId="0" fillId="0" borderId="14" xfId="0" applyBorder="1" applyAlignment="1">
      <alignment horizontal="centerContinuous" vertical="center"/>
    </xf>
    <xf numFmtId="0" fontId="0" fillId="0" borderId="0" xfId="0" applyBorder="1" applyAlignment="1">
      <alignment horizontal="centerContinuous" vertical="center"/>
    </xf>
    <xf numFmtId="0" fontId="0" fillId="0" borderId="15" xfId="0" applyBorder="1" applyAlignment="1">
      <alignment horizontal="centerContinuous" vertical="center"/>
    </xf>
    <xf numFmtId="0" fontId="0" fillId="0" borderId="25" xfId="0" applyBorder="1" applyAlignment="1">
      <alignment vertical="center"/>
    </xf>
    <xf numFmtId="0" fontId="0" fillId="0" borderId="10" xfId="0" applyFill="1" applyBorder="1" applyAlignment="1">
      <alignment horizontal="center" vertical="center"/>
    </xf>
    <xf numFmtId="38" fontId="0" fillId="0" borderId="10" xfId="48" applyNumberFormat="1" applyFont="1" applyBorder="1" applyAlignment="1">
      <alignment vertical="center"/>
    </xf>
    <xf numFmtId="38" fontId="0" fillId="0" borderId="10" xfId="0" applyNumberFormat="1"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0" xfId="0" applyFill="1" applyBorder="1" applyAlignment="1">
      <alignment vertical="center"/>
    </xf>
    <xf numFmtId="0" fontId="0" fillId="0" borderId="10" xfId="0" applyFill="1" applyBorder="1" applyAlignment="1">
      <alignment vertical="center"/>
    </xf>
    <xf numFmtId="181" fontId="0" fillId="0" borderId="10" xfId="0" applyNumberFormat="1" applyBorder="1" applyAlignment="1">
      <alignment vertical="center"/>
    </xf>
    <xf numFmtId="0" fontId="0" fillId="0" borderId="21" xfId="0" applyBorder="1" applyAlignment="1">
      <alignment horizontal="center" vertical="center"/>
    </xf>
    <xf numFmtId="0" fontId="0" fillId="0" borderId="12" xfId="0" applyFill="1" applyBorder="1" applyAlignment="1">
      <alignment vertical="center"/>
    </xf>
    <xf numFmtId="191" fontId="0" fillId="0" borderId="10" xfId="42" applyNumberFormat="1" applyFont="1" applyBorder="1" applyAlignment="1">
      <alignment vertical="center"/>
    </xf>
    <xf numFmtId="191" fontId="0" fillId="0" borderId="0" xfId="42" applyNumberFormat="1" applyFont="1" applyBorder="1" applyAlignment="1">
      <alignment/>
    </xf>
    <xf numFmtId="0" fontId="0" fillId="0" borderId="19" xfId="0" applyBorder="1" applyAlignment="1">
      <alignment horizontal="left" vertical="center" wrapText="1"/>
    </xf>
    <xf numFmtId="0" fontId="0" fillId="0" borderId="0" xfId="0" applyBorder="1" applyAlignment="1">
      <alignment horizontal="center" vertical="center"/>
    </xf>
    <xf numFmtId="0" fontId="3" fillId="0" borderId="0" xfId="0" applyFont="1" applyAlignment="1">
      <alignment/>
    </xf>
    <xf numFmtId="0" fontId="0" fillId="0" borderId="15" xfId="0" applyBorder="1" applyAlignment="1">
      <alignment/>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4" fillId="0" borderId="26" xfId="0" applyFont="1" applyBorder="1" applyAlignment="1">
      <alignment horizontal="center" vertical="center"/>
    </xf>
    <xf numFmtId="0" fontId="5"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6" fillId="0" borderId="25" xfId="0" applyFont="1" applyBorder="1" applyAlignment="1">
      <alignment horizontal="center" vertical="center"/>
    </xf>
    <xf numFmtId="0" fontId="7" fillId="0" borderId="13" xfId="0" applyFont="1" applyBorder="1" applyAlignment="1">
      <alignment horizontal="center" vertical="center" shrinkToFit="1"/>
    </xf>
    <xf numFmtId="0" fontId="7" fillId="0" borderId="15" xfId="0" applyFont="1" applyBorder="1" applyAlignment="1">
      <alignment horizontal="center" vertical="center" shrinkToFit="1"/>
    </xf>
    <xf numFmtId="0" fontId="4" fillId="0" borderId="25" xfId="0" applyFont="1" applyBorder="1" applyAlignment="1">
      <alignment horizontal="left" vertical="center"/>
    </xf>
    <xf numFmtId="0" fontId="6" fillId="0" borderId="0" xfId="0" applyFont="1" applyBorder="1" applyAlignment="1">
      <alignment horizontal="center" vertical="center"/>
    </xf>
    <xf numFmtId="0" fontId="4" fillId="0" borderId="25" xfId="0" applyFont="1" applyBorder="1" applyAlignment="1">
      <alignment vertical="center"/>
    </xf>
    <xf numFmtId="38" fontId="6" fillId="0" borderId="29" xfId="48" applyFont="1" applyBorder="1" applyAlignment="1">
      <alignment vertical="center"/>
    </xf>
    <xf numFmtId="38" fontId="6" fillId="0" borderId="26" xfId="48" applyFont="1" applyBorder="1" applyAlignment="1">
      <alignment vertical="center"/>
    </xf>
    <xf numFmtId="38" fontId="6" fillId="0" borderId="31" xfId="48" applyFont="1" applyBorder="1" applyAlignment="1">
      <alignment vertical="center"/>
    </xf>
    <xf numFmtId="38" fontId="6" fillId="0" borderId="32" xfId="48" applyFont="1" applyBorder="1" applyAlignment="1">
      <alignment vertical="center"/>
    </xf>
    <xf numFmtId="38" fontId="6" fillId="0" borderId="33" xfId="48" applyFont="1" applyBorder="1" applyAlignment="1">
      <alignment vertical="center"/>
    </xf>
    <xf numFmtId="38" fontId="6" fillId="0" borderId="30" xfId="48" applyFont="1" applyBorder="1" applyAlignment="1">
      <alignment vertical="center"/>
    </xf>
    <xf numFmtId="38" fontId="6" fillId="0" borderId="34" xfId="48" applyFont="1" applyBorder="1" applyAlignment="1">
      <alignment vertical="center"/>
    </xf>
    <xf numFmtId="38" fontId="6" fillId="0" borderId="35" xfId="48" applyFont="1" applyBorder="1" applyAlignment="1">
      <alignment vertical="center"/>
    </xf>
    <xf numFmtId="38" fontId="6" fillId="0" borderId="36" xfId="48" applyFont="1" applyBorder="1" applyAlignment="1">
      <alignment vertical="center"/>
    </xf>
    <xf numFmtId="38" fontId="6" fillId="0" borderId="37" xfId="48" applyFont="1" applyBorder="1" applyAlignment="1">
      <alignment vertical="center"/>
    </xf>
    <xf numFmtId="38" fontId="6" fillId="0" borderId="38" xfId="48" applyFont="1" applyBorder="1" applyAlignment="1">
      <alignment vertical="center"/>
    </xf>
    <xf numFmtId="38" fontId="6" fillId="0" borderId="39" xfId="48" applyFont="1" applyBorder="1" applyAlignment="1">
      <alignment vertical="center"/>
    </xf>
    <xf numFmtId="38" fontId="6" fillId="0" borderId="40" xfId="48" applyFont="1" applyBorder="1" applyAlignment="1">
      <alignment vertical="center"/>
    </xf>
    <xf numFmtId="38" fontId="6" fillId="0" borderId="41" xfId="48" applyFont="1" applyBorder="1" applyAlignment="1">
      <alignment vertical="center"/>
    </xf>
    <xf numFmtId="0" fontId="4" fillId="0" borderId="0" xfId="0" applyFont="1" applyAlignment="1">
      <alignment horizontal="right" vertical="center"/>
    </xf>
    <xf numFmtId="0" fontId="4" fillId="0" borderId="0" xfId="0" applyFont="1" applyBorder="1" applyAlignment="1">
      <alignment horizontal="center"/>
    </xf>
    <xf numFmtId="0" fontId="7" fillId="0" borderId="13" xfId="0" applyFont="1" applyBorder="1" applyAlignment="1">
      <alignment horizontal="center" shrinkToFit="1"/>
    </xf>
    <xf numFmtId="0" fontId="7" fillId="0" borderId="15" xfId="0" applyFont="1" applyBorder="1" applyAlignment="1">
      <alignment horizontal="center" shrinkToFit="1"/>
    </xf>
    <xf numFmtId="0" fontId="7" fillId="0" borderId="13" xfId="0" applyFont="1" applyBorder="1" applyAlignment="1">
      <alignment horizontal="center"/>
    </xf>
    <xf numFmtId="0" fontId="7" fillId="0" borderId="15" xfId="0" applyFont="1" applyBorder="1" applyAlignment="1">
      <alignment horizontal="center"/>
    </xf>
    <xf numFmtId="0" fontId="4" fillId="0" borderId="34" xfId="0" applyFont="1" applyBorder="1" applyAlignment="1">
      <alignment horizontal="center" vertical="center"/>
    </xf>
    <xf numFmtId="38" fontId="6" fillId="0" borderId="42" xfId="48" applyFont="1" applyBorder="1" applyAlignment="1">
      <alignmen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38" fontId="6" fillId="0" borderId="43" xfId="48" applyFont="1" applyBorder="1" applyAlignment="1">
      <alignment vertical="center"/>
    </xf>
    <xf numFmtId="38" fontId="6" fillId="0" borderId="44" xfId="48" applyFont="1" applyBorder="1" applyAlignment="1">
      <alignment vertical="center"/>
    </xf>
    <xf numFmtId="38" fontId="6" fillId="0" borderId="45" xfId="48" applyFont="1" applyBorder="1" applyAlignment="1">
      <alignment vertical="center"/>
    </xf>
    <xf numFmtId="38" fontId="6" fillId="0" borderId="46" xfId="48" applyFont="1" applyBorder="1" applyAlignment="1">
      <alignment vertical="center"/>
    </xf>
    <xf numFmtId="38" fontId="6" fillId="0" borderId="47" xfId="48" applyFont="1" applyBorder="1" applyAlignment="1">
      <alignment vertical="center"/>
    </xf>
    <xf numFmtId="0" fontId="10" fillId="0" borderId="0" xfId="0" applyFont="1" applyAlignment="1">
      <alignment vertical="center"/>
    </xf>
    <xf numFmtId="0" fontId="4" fillId="0" borderId="28" xfId="0" applyFont="1" applyFill="1" applyBorder="1" applyAlignment="1">
      <alignment horizontal="center" vertical="center" shrinkToFit="1"/>
    </xf>
    <xf numFmtId="218" fontId="4" fillId="0" borderId="28" xfId="0" applyNumberFormat="1" applyFont="1" applyFill="1" applyBorder="1" applyAlignment="1">
      <alignment horizontal="center" vertical="center" shrinkToFit="1"/>
    </xf>
    <xf numFmtId="219" fontId="6" fillId="0" borderId="30" xfId="48" applyNumberFormat="1" applyFont="1" applyBorder="1" applyAlignment="1">
      <alignment vertical="center"/>
    </xf>
    <xf numFmtId="219" fontId="6" fillId="0" borderId="26" xfId="48" applyNumberFormat="1" applyFont="1" applyBorder="1" applyAlignment="1">
      <alignment vertical="center"/>
    </xf>
    <xf numFmtId="219" fontId="6" fillId="0" borderId="31" xfId="48" applyNumberFormat="1" applyFont="1" applyBorder="1" applyAlignment="1">
      <alignment vertical="center"/>
    </xf>
    <xf numFmtId="219" fontId="6" fillId="0" borderId="32" xfId="48" applyNumberFormat="1" applyFont="1" applyBorder="1" applyAlignment="1">
      <alignment vertical="center"/>
    </xf>
    <xf numFmtId="219" fontId="6" fillId="0" borderId="33" xfId="48" applyNumberFormat="1" applyFont="1" applyBorder="1" applyAlignment="1">
      <alignment vertical="center"/>
    </xf>
    <xf numFmtId="219" fontId="6" fillId="0" borderId="37" xfId="48" applyNumberFormat="1" applyFont="1" applyBorder="1" applyAlignment="1">
      <alignment vertical="center"/>
    </xf>
    <xf numFmtId="219" fontId="6" fillId="0" borderId="38" xfId="48" applyNumberFormat="1" applyFont="1" applyBorder="1" applyAlignment="1">
      <alignment vertical="center"/>
    </xf>
    <xf numFmtId="219" fontId="6" fillId="0" borderId="39" xfId="48" applyNumberFormat="1" applyFont="1" applyBorder="1" applyAlignment="1">
      <alignment vertical="center"/>
    </xf>
    <xf numFmtId="219" fontId="6" fillId="0" borderId="40" xfId="48" applyNumberFormat="1" applyFont="1" applyBorder="1" applyAlignment="1">
      <alignment vertical="center"/>
    </xf>
    <xf numFmtId="219" fontId="6" fillId="0" borderId="41" xfId="48" applyNumberFormat="1" applyFont="1" applyBorder="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1" fillId="0" borderId="0" xfId="0" applyFont="1" applyBorder="1" applyAlignment="1">
      <alignment horizontal="center" vertical="center"/>
    </xf>
    <xf numFmtId="0" fontId="4" fillId="0" borderId="12"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0" fillId="0" borderId="14" xfId="0" applyBorder="1" applyAlignment="1">
      <alignment/>
    </xf>
    <xf numFmtId="49" fontId="9" fillId="0" borderId="13" xfId="0" applyNumberFormat="1" applyFont="1" applyBorder="1" applyAlignment="1">
      <alignment horizontal="center" vertical="center"/>
    </xf>
    <xf numFmtId="49" fontId="9" fillId="0" borderId="15" xfId="0" applyNumberFormat="1"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48"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left" vertical="center"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7" fillId="0" borderId="13" xfId="0" applyFont="1" applyBorder="1" applyAlignment="1">
      <alignment horizontal="center" vertical="center" wrapText="1" shrinkToFit="1"/>
    </xf>
    <xf numFmtId="0" fontId="0" fillId="0" borderId="15" xfId="0" applyBorder="1" applyAlignment="1">
      <alignment horizontal="center" vertical="center" shrinkToFit="1"/>
    </xf>
    <xf numFmtId="0" fontId="7" fillId="0" borderId="13" xfId="0" applyFont="1" applyBorder="1" applyAlignment="1">
      <alignment horizontal="center" vertical="center" wrapText="1"/>
    </xf>
    <xf numFmtId="0" fontId="0" fillId="0" borderId="15" xfId="0" applyBorder="1" applyAlignment="1">
      <alignment horizontal="center" vertical="center"/>
    </xf>
    <xf numFmtId="0" fontId="7"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6</xdr:row>
      <xdr:rowOff>19050</xdr:rowOff>
    </xdr:from>
    <xdr:to>
      <xdr:col>5</xdr:col>
      <xdr:colOff>923925</xdr:colOff>
      <xdr:row>7</xdr:row>
      <xdr:rowOff>57150</xdr:rowOff>
    </xdr:to>
    <xdr:sp>
      <xdr:nvSpPr>
        <xdr:cNvPr id="1" name="円/楕円 1"/>
        <xdr:cNvSpPr>
          <a:spLocks/>
        </xdr:cNvSpPr>
      </xdr:nvSpPr>
      <xdr:spPr>
        <a:xfrm>
          <a:off x="5010150" y="1219200"/>
          <a:ext cx="7524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6</xdr:row>
      <xdr:rowOff>19050</xdr:rowOff>
    </xdr:from>
    <xdr:to>
      <xdr:col>5</xdr:col>
      <xdr:colOff>923925</xdr:colOff>
      <xdr:row>7</xdr:row>
      <xdr:rowOff>57150</xdr:rowOff>
    </xdr:to>
    <xdr:sp>
      <xdr:nvSpPr>
        <xdr:cNvPr id="1" name="円/楕円 1"/>
        <xdr:cNvSpPr>
          <a:spLocks/>
        </xdr:cNvSpPr>
      </xdr:nvSpPr>
      <xdr:spPr>
        <a:xfrm>
          <a:off x="5010150" y="1219200"/>
          <a:ext cx="7524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1</xdr:row>
      <xdr:rowOff>0</xdr:rowOff>
    </xdr:from>
    <xdr:to>
      <xdr:col>6</xdr:col>
      <xdr:colOff>171450</xdr:colOff>
      <xdr:row>4</xdr:row>
      <xdr:rowOff>47625</xdr:rowOff>
    </xdr:to>
    <xdr:sp>
      <xdr:nvSpPr>
        <xdr:cNvPr id="1" name="AutoShape 1"/>
        <xdr:cNvSpPr>
          <a:spLocks/>
        </xdr:cNvSpPr>
      </xdr:nvSpPr>
      <xdr:spPr>
        <a:xfrm>
          <a:off x="4057650" y="171450"/>
          <a:ext cx="3248025" cy="647700"/>
        </a:xfrm>
        <a:prstGeom prst="wedgeRoundRectCallout">
          <a:avLst>
            <a:gd name="adj1" fmla="val -53509"/>
            <a:gd name="adj2" fmla="val 158824"/>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工事請負契約書の内訳書から、諸経費及び消費税が含まれていない金額を転記する。</a:t>
          </a:r>
        </a:p>
      </xdr:txBody>
    </xdr:sp>
    <xdr:clientData/>
  </xdr:twoCellAnchor>
  <xdr:twoCellAnchor>
    <xdr:from>
      <xdr:col>6</xdr:col>
      <xdr:colOff>323850</xdr:colOff>
      <xdr:row>1</xdr:row>
      <xdr:rowOff>85725</xdr:rowOff>
    </xdr:from>
    <xdr:to>
      <xdr:col>8</xdr:col>
      <xdr:colOff>342900</xdr:colOff>
      <xdr:row>6</xdr:row>
      <xdr:rowOff>123825</xdr:rowOff>
    </xdr:to>
    <xdr:sp>
      <xdr:nvSpPr>
        <xdr:cNvPr id="2" name="AutoShape 2"/>
        <xdr:cNvSpPr>
          <a:spLocks/>
        </xdr:cNvSpPr>
      </xdr:nvSpPr>
      <xdr:spPr>
        <a:xfrm>
          <a:off x="7458075" y="257175"/>
          <a:ext cx="2905125" cy="952500"/>
        </a:xfrm>
        <a:prstGeom prst="wedgeRoundRectCallout">
          <a:avLst>
            <a:gd name="adj1" fmla="val -61476"/>
            <a:gd name="adj2" fmla="val 143069"/>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(56,604,324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849,076,700)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26,069,270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1,737,927(</a:t>
          </a:r>
          <a:r>
            <a:rPr lang="en-US" cap="none" sz="1100" b="0" i="0" u="none" baseline="0">
              <a:solidFill>
                <a:srgbClr val="000000"/>
              </a:solidFill>
              <a:latin typeface="ＭＳ Ｐゴシック"/>
              <a:ea typeface="ＭＳ Ｐゴシック"/>
              <a:cs typeface="ＭＳ Ｐゴシック"/>
            </a:rPr>
            <a:t>四捨五入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四捨五入した結果、全体で端数が生じた場合は、対象外工事費で調整する。</a:t>
          </a:r>
        </a:p>
      </xdr:txBody>
    </xdr:sp>
    <xdr:clientData/>
  </xdr:twoCellAnchor>
  <xdr:twoCellAnchor>
    <xdr:from>
      <xdr:col>3</xdr:col>
      <xdr:colOff>952500</xdr:colOff>
      <xdr:row>41</xdr:row>
      <xdr:rowOff>152400</xdr:rowOff>
    </xdr:from>
    <xdr:to>
      <xdr:col>5</xdr:col>
      <xdr:colOff>904875</xdr:colOff>
      <xdr:row>43</xdr:row>
      <xdr:rowOff>123825</xdr:rowOff>
    </xdr:to>
    <xdr:sp>
      <xdr:nvSpPr>
        <xdr:cNvPr id="3" name="AutoShape 3"/>
        <xdr:cNvSpPr>
          <a:spLocks/>
        </xdr:cNvSpPr>
      </xdr:nvSpPr>
      <xdr:spPr>
        <a:xfrm>
          <a:off x="4076700" y="7858125"/>
          <a:ext cx="2647950" cy="295275"/>
        </a:xfrm>
        <a:prstGeom prst="wedgeRoundRectCallout">
          <a:avLst>
            <a:gd name="adj1" fmla="val -180"/>
            <a:gd name="adj2" fmla="val -101513"/>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２参照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(56,604,324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849,076,700)</a:t>
          </a:r>
        </a:p>
      </xdr:txBody>
    </xdr:sp>
    <xdr:clientData/>
  </xdr:twoCellAnchor>
  <xdr:twoCellAnchor>
    <xdr:from>
      <xdr:col>6</xdr:col>
      <xdr:colOff>552450</xdr:colOff>
      <xdr:row>42</xdr:row>
      <xdr:rowOff>0</xdr:rowOff>
    </xdr:from>
    <xdr:to>
      <xdr:col>8</xdr:col>
      <xdr:colOff>1123950</xdr:colOff>
      <xdr:row>44</xdr:row>
      <xdr:rowOff>114300</xdr:rowOff>
    </xdr:to>
    <xdr:sp>
      <xdr:nvSpPr>
        <xdr:cNvPr id="4" name="AutoShape 4"/>
        <xdr:cNvSpPr>
          <a:spLocks/>
        </xdr:cNvSpPr>
      </xdr:nvSpPr>
      <xdr:spPr>
        <a:xfrm>
          <a:off x="7686675" y="7867650"/>
          <a:ext cx="3457575" cy="438150"/>
        </a:xfrm>
        <a:prstGeom prst="wedgeRoundRectCallout">
          <a:avLst>
            <a:gd name="adj1" fmla="val 8402"/>
            <a:gd name="adj2" fmla="val -7916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欄で算出された金額を、「面積事業費按分表」の</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％事業費の計欄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右端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に転記する。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6</xdr:row>
      <xdr:rowOff>19050</xdr:rowOff>
    </xdr:from>
    <xdr:to>
      <xdr:col>5</xdr:col>
      <xdr:colOff>923925</xdr:colOff>
      <xdr:row>7</xdr:row>
      <xdr:rowOff>57150</xdr:rowOff>
    </xdr:to>
    <xdr:sp>
      <xdr:nvSpPr>
        <xdr:cNvPr id="1" name="円/楕円 1"/>
        <xdr:cNvSpPr>
          <a:spLocks/>
        </xdr:cNvSpPr>
      </xdr:nvSpPr>
      <xdr:spPr>
        <a:xfrm>
          <a:off x="5010150" y="1219200"/>
          <a:ext cx="7524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1</xdr:row>
      <xdr:rowOff>0</xdr:rowOff>
    </xdr:from>
    <xdr:to>
      <xdr:col>4</xdr:col>
      <xdr:colOff>447675</xdr:colOff>
      <xdr:row>1</xdr:row>
      <xdr:rowOff>0</xdr:rowOff>
    </xdr:to>
    <xdr:sp>
      <xdr:nvSpPr>
        <xdr:cNvPr id="1" name="Text Box 6"/>
        <xdr:cNvSpPr txBox="1">
          <a:spLocks noChangeArrowheads="1"/>
        </xdr:cNvSpPr>
      </xdr:nvSpPr>
      <xdr:spPr>
        <a:xfrm>
          <a:off x="3219450" y="266700"/>
          <a:ext cx="10001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a:t>
          </a:r>
        </a:p>
      </xdr:txBody>
    </xdr:sp>
    <xdr:clientData/>
  </xdr:twoCellAnchor>
  <xdr:twoCellAnchor>
    <xdr:from>
      <xdr:col>1</xdr:col>
      <xdr:colOff>19050</xdr:colOff>
      <xdr:row>5</xdr:row>
      <xdr:rowOff>19050</xdr:rowOff>
    </xdr:from>
    <xdr:to>
      <xdr:col>1</xdr:col>
      <xdr:colOff>971550</xdr:colOff>
      <xdr:row>6</xdr:row>
      <xdr:rowOff>66675</xdr:rowOff>
    </xdr:to>
    <xdr:sp>
      <xdr:nvSpPr>
        <xdr:cNvPr id="2" name="Oval 9"/>
        <xdr:cNvSpPr>
          <a:spLocks/>
        </xdr:cNvSpPr>
      </xdr:nvSpPr>
      <xdr:spPr>
        <a:xfrm>
          <a:off x="590550" y="1028700"/>
          <a:ext cx="95250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1000125</xdr:colOff>
      <xdr:row>5</xdr:row>
      <xdr:rowOff>19050</xdr:rowOff>
    </xdr:from>
    <xdr:to>
      <xdr:col>3</xdr:col>
      <xdr:colOff>1057275</xdr:colOff>
      <xdr:row>6</xdr:row>
      <xdr:rowOff>66675</xdr:rowOff>
    </xdr:to>
    <xdr:sp>
      <xdr:nvSpPr>
        <xdr:cNvPr id="3" name="Oval 10"/>
        <xdr:cNvSpPr>
          <a:spLocks/>
        </xdr:cNvSpPr>
      </xdr:nvSpPr>
      <xdr:spPr>
        <a:xfrm>
          <a:off x="2638425" y="1028700"/>
          <a:ext cx="11239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5</xdr:row>
      <xdr:rowOff>152400</xdr:rowOff>
    </xdr:from>
    <xdr:to>
      <xdr:col>5</xdr:col>
      <xdr:colOff>1038225</xdr:colOff>
      <xdr:row>7</xdr:row>
      <xdr:rowOff>0</xdr:rowOff>
    </xdr:to>
    <xdr:sp>
      <xdr:nvSpPr>
        <xdr:cNvPr id="4" name="Oval 11"/>
        <xdr:cNvSpPr>
          <a:spLocks/>
        </xdr:cNvSpPr>
      </xdr:nvSpPr>
      <xdr:spPr>
        <a:xfrm>
          <a:off x="4914900" y="1162050"/>
          <a:ext cx="962025"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11</xdr:row>
      <xdr:rowOff>114300</xdr:rowOff>
    </xdr:from>
    <xdr:to>
      <xdr:col>9</xdr:col>
      <xdr:colOff>857250</xdr:colOff>
      <xdr:row>18</xdr:row>
      <xdr:rowOff>123825</xdr:rowOff>
    </xdr:to>
    <xdr:sp>
      <xdr:nvSpPr>
        <xdr:cNvPr id="5" name="AutoShape 16"/>
        <xdr:cNvSpPr>
          <a:spLocks/>
        </xdr:cNvSpPr>
      </xdr:nvSpPr>
      <xdr:spPr>
        <a:xfrm>
          <a:off x="8181975" y="2343150"/>
          <a:ext cx="1781175" cy="1409700"/>
        </a:xfrm>
        <a:prstGeom prst="wedgeRoundRectCallout">
          <a:avLst>
            <a:gd name="adj1" fmla="val -86074"/>
            <a:gd name="adj2" fmla="val -18753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1" i="0" u="none" baseline="0">
              <a:solidFill>
                <a:srgbClr val="000000"/>
              </a:solidFill>
              <a:latin typeface="ＭＳ Ｐゴシック"/>
              <a:ea typeface="ＭＳ Ｐゴシック"/>
              <a:cs typeface="ＭＳ Ｐゴシック"/>
            </a:rPr>
            <a:t>・施設種別ごとに作成すること。</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・複数の施設種別がある場合、「全事業計」も作成すること。</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・防災拠点型地域交流スペースについては、特養・ショートに含めること。</a:t>
          </a:r>
          <a:r>
            <a:rPr lang="en-US" cap="none" sz="1050" b="1"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933450</xdr:colOff>
      <xdr:row>11</xdr:row>
      <xdr:rowOff>114300</xdr:rowOff>
    </xdr:from>
    <xdr:to>
      <xdr:col>4</xdr:col>
      <xdr:colOff>971550</xdr:colOff>
      <xdr:row>21</xdr:row>
      <xdr:rowOff>142875</xdr:rowOff>
    </xdr:to>
    <xdr:sp>
      <xdr:nvSpPr>
        <xdr:cNvPr id="6" name="AutoShape 17"/>
        <xdr:cNvSpPr>
          <a:spLocks/>
        </xdr:cNvSpPr>
      </xdr:nvSpPr>
      <xdr:spPr>
        <a:xfrm>
          <a:off x="1504950" y="2343150"/>
          <a:ext cx="3238500" cy="2028825"/>
        </a:xfrm>
        <a:prstGeom prst="wedgeRoundRectCallout">
          <a:avLst>
            <a:gd name="adj1" fmla="val -64337"/>
            <a:gd name="adj2" fmla="val -10343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①「新規借入分」を選択した場合、「施設種別」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別に作成すること。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②「既借入分」を選択した場合、「借入先」別に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作成すること（福祉医療機構・協調融資・合計の３枚）。</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既借入がある場合は必ず作成すること。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③「合計」を選択した場合は、１枚作成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する（①総合計＋②総合計）。</a:t>
          </a:r>
        </a:p>
      </xdr:txBody>
    </xdr:sp>
    <xdr:clientData/>
  </xdr:twoCellAnchor>
  <xdr:twoCellAnchor>
    <xdr:from>
      <xdr:col>0</xdr:col>
      <xdr:colOff>171450</xdr:colOff>
      <xdr:row>13</xdr:row>
      <xdr:rowOff>171450</xdr:rowOff>
    </xdr:from>
    <xdr:to>
      <xdr:col>1</xdr:col>
      <xdr:colOff>857250</xdr:colOff>
      <xdr:row>18</xdr:row>
      <xdr:rowOff>47625</xdr:rowOff>
    </xdr:to>
    <xdr:sp>
      <xdr:nvSpPr>
        <xdr:cNvPr id="7" name="AutoShape 16"/>
        <xdr:cNvSpPr>
          <a:spLocks/>
        </xdr:cNvSpPr>
      </xdr:nvSpPr>
      <xdr:spPr>
        <a:xfrm>
          <a:off x="171450" y="2800350"/>
          <a:ext cx="1257300" cy="876300"/>
        </a:xfrm>
        <a:prstGeom prst="wedgeRoundRectCallout">
          <a:avLst>
            <a:gd name="adj1" fmla="val 25236"/>
            <a:gd name="adj2" fmla="val -10239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1" i="0" u="none" baseline="0">
              <a:solidFill>
                <a:srgbClr val="000000"/>
              </a:solidFill>
              <a:latin typeface="ＭＳ Ｐゴシック"/>
              <a:ea typeface="ＭＳ Ｐゴシック"/>
              <a:cs typeface="ＭＳ Ｐゴシック"/>
            </a:rPr>
            <a:t>返済開始年度から償還終了年度まで作成すること。</a:t>
          </a:r>
        </a:p>
      </xdr:txBody>
    </xdr:sp>
    <xdr:clientData/>
  </xdr:twoCellAnchor>
  <xdr:twoCellAnchor>
    <xdr:from>
      <xdr:col>4</xdr:col>
      <xdr:colOff>847725</xdr:colOff>
      <xdr:row>22</xdr:row>
      <xdr:rowOff>47625</xdr:rowOff>
    </xdr:from>
    <xdr:to>
      <xdr:col>6</xdr:col>
      <xdr:colOff>485775</xdr:colOff>
      <xdr:row>26</xdr:row>
      <xdr:rowOff>47625</xdr:rowOff>
    </xdr:to>
    <xdr:sp>
      <xdr:nvSpPr>
        <xdr:cNvPr id="8" name="AutoShape 21"/>
        <xdr:cNvSpPr>
          <a:spLocks/>
        </xdr:cNvSpPr>
      </xdr:nvSpPr>
      <xdr:spPr>
        <a:xfrm>
          <a:off x="4619625" y="4476750"/>
          <a:ext cx="1771650" cy="800100"/>
        </a:xfrm>
        <a:prstGeom prst="foldedCorner">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「元金」、「利息」、「利子補給」を「様式１３　資金収支見込計算書（総括表）」に転記する。</a:t>
          </a:r>
        </a:p>
      </xdr:txBody>
    </xdr:sp>
    <xdr:clientData/>
  </xdr:twoCellAnchor>
  <xdr:twoCellAnchor>
    <xdr:from>
      <xdr:col>3</xdr:col>
      <xdr:colOff>514350</xdr:colOff>
      <xdr:row>29</xdr:row>
      <xdr:rowOff>200025</xdr:rowOff>
    </xdr:from>
    <xdr:to>
      <xdr:col>5</xdr:col>
      <xdr:colOff>428625</xdr:colOff>
      <xdr:row>32</xdr:row>
      <xdr:rowOff>161925</xdr:rowOff>
    </xdr:to>
    <xdr:sp>
      <xdr:nvSpPr>
        <xdr:cNvPr id="9" name="AutoShape 16"/>
        <xdr:cNvSpPr>
          <a:spLocks/>
        </xdr:cNvSpPr>
      </xdr:nvSpPr>
      <xdr:spPr>
        <a:xfrm>
          <a:off x="3219450" y="6029325"/>
          <a:ext cx="2047875" cy="561975"/>
        </a:xfrm>
        <a:prstGeom prst="wedgeRoundRectCallout">
          <a:avLst>
            <a:gd name="adj1" fmla="val -70666"/>
            <a:gd name="adj2" fmla="val -4935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1" i="0" u="none" baseline="0">
              <a:solidFill>
                <a:srgbClr val="000000"/>
              </a:solidFill>
              <a:latin typeface="ＭＳ Ｐゴシック"/>
              <a:ea typeface="ＭＳ Ｐゴシック"/>
              <a:cs typeface="ＭＳ Ｐゴシック"/>
            </a:rPr>
            <a:t>円単位で金額を入力すること（千円単位に切り替わります。）。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1:J34"/>
  <sheetViews>
    <sheetView showGridLines="0" tabSelected="1" zoomScale="85" zoomScaleNormal="85" zoomScaleSheetLayoutView="100" workbookViewId="0" topLeftCell="A1">
      <selection activeCell="J10" sqref="J10"/>
    </sheetView>
  </sheetViews>
  <sheetFormatPr defaultColWidth="9.00390625" defaultRowHeight="21" customHeight="1"/>
  <cols>
    <col min="1" max="1" width="7.50390625" style="47" bestFit="1" customWidth="1"/>
    <col min="2" max="10" width="14.00390625" style="47" customWidth="1"/>
    <col min="11" max="16384" width="9.00390625" style="47" customWidth="1"/>
  </cols>
  <sheetData>
    <row r="1" ht="21" customHeight="1">
      <c r="A1" s="94" t="s">
        <v>95</v>
      </c>
    </row>
    <row r="2" spans="1:10" ht="23.25">
      <c r="A2" s="111" t="s">
        <v>70</v>
      </c>
      <c r="B2" s="111"/>
      <c r="C2" s="111"/>
      <c r="D2" s="111"/>
      <c r="E2" s="111"/>
      <c r="F2" s="111"/>
      <c r="G2" s="111"/>
      <c r="H2" s="111"/>
      <c r="I2" s="111"/>
      <c r="J2" s="111"/>
    </row>
    <row r="3" spans="1:8" ht="7.5" customHeight="1">
      <c r="A3" s="52"/>
      <c r="B3" s="52"/>
      <c r="C3" s="48"/>
      <c r="D3" s="48"/>
      <c r="E3" s="48"/>
      <c r="F3" s="48"/>
      <c r="G3" s="48"/>
      <c r="H3" s="48"/>
    </row>
    <row r="4" spans="1:10" s="49" customFormat="1" ht="19.5" customHeight="1">
      <c r="A4" s="50"/>
      <c r="B4" s="62" t="s">
        <v>88</v>
      </c>
      <c r="C4" s="59"/>
      <c r="D4" s="63"/>
      <c r="E4" s="64" t="s">
        <v>87</v>
      </c>
      <c r="F4" s="59"/>
      <c r="G4" s="63"/>
      <c r="H4" s="53"/>
      <c r="I4" s="63"/>
      <c r="J4" s="79" t="s">
        <v>86</v>
      </c>
    </row>
    <row r="5" ht="7.5" customHeight="1"/>
    <row r="6" spans="1:10" s="53" customFormat="1" ht="15.75" customHeight="1">
      <c r="A6" s="112" t="s">
        <v>77</v>
      </c>
      <c r="B6" s="81" t="s">
        <v>78</v>
      </c>
      <c r="C6" s="112" t="s">
        <v>71</v>
      </c>
      <c r="D6" s="60" t="s">
        <v>72</v>
      </c>
      <c r="E6" s="114" t="s">
        <v>76</v>
      </c>
      <c r="F6" s="83"/>
      <c r="G6" s="116" t="s">
        <v>94</v>
      </c>
      <c r="H6" s="117"/>
      <c r="I6" s="114" t="s">
        <v>74</v>
      </c>
      <c r="J6" s="121" t="s">
        <v>89</v>
      </c>
    </row>
    <row r="7" spans="1:10" s="53" customFormat="1" ht="15.75" customHeight="1">
      <c r="A7" s="113"/>
      <c r="B7" s="82" t="s">
        <v>79</v>
      </c>
      <c r="C7" s="113"/>
      <c r="D7" s="61" t="s">
        <v>93</v>
      </c>
      <c r="E7" s="115"/>
      <c r="F7" s="84" t="s">
        <v>73</v>
      </c>
      <c r="G7" s="118"/>
      <c r="H7" s="119"/>
      <c r="I7" s="115"/>
      <c r="J7" s="122"/>
    </row>
    <row r="8" spans="1:10" s="53" customFormat="1" ht="15.75" customHeight="1">
      <c r="A8" s="113"/>
      <c r="B8" s="80" t="s">
        <v>23</v>
      </c>
      <c r="C8" s="113"/>
      <c r="D8" s="61" t="s">
        <v>23</v>
      </c>
      <c r="E8" s="115"/>
      <c r="F8" s="80"/>
      <c r="G8" s="118"/>
      <c r="H8" s="119"/>
      <c r="I8" s="120"/>
      <c r="J8" s="122"/>
    </row>
    <row r="9" spans="1:10" s="54" customFormat="1" ht="16.5" customHeight="1">
      <c r="A9" s="125" t="s">
        <v>66</v>
      </c>
      <c r="B9" s="127" t="s">
        <v>75</v>
      </c>
      <c r="C9" s="129" t="s">
        <v>67</v>
      </c>
      <c r="D9" s="110" t="s">
        <v>68</v>
      </c>
      <c r="E9" s="132" t="s">
        <v>65</v>
      </c>
      <c r="F9" s="108" t="s">
        <v>69</v>
      </c>
      <c r="G9" s="109"/>
      <c r="H9" s="109"/>
      <c r="I9" s="109"/>
      <c r="J9" s="110"/>
    </row>
    <row r="10" spans="1:10" s="54" customFormat="1" ht="16.5" customHeight="1">
      <c r="A10" s="126"/>
      <c r="B10" s="128"/>
      <c r="C10" s="130"/>
      <c r="D10" s="131"/>
      <c r="E10" s="133"/>
      <c r="F10" s="55" t="s">
        <v>83</v>
      </c>
      <c r="G10" s="56" t="s">
        <v>84</v>
      </c>
      <c r="H10" s="56" t="s">
        <v>85</v>
      </c>
      <c r="I10" s="95"/>
      <c r="J10" s="107" t="s">
        <v>23</v>
      </c>
    </row>
    <row r="11" spans="1:10" s="49" customFormat="1" ht="15.75" customHeight="1">
      <c r="A11" s="57">
        <v>1</v>
      </c>
      <c r="B11" s="51" t="s">
        <v>96</v>
      </c>
      <c r="C11" s="97"/>
      <c r="D11" s="98"/>
      <c r="E11" s="99">
        <f>SUM(C11:D11)</f>
        <v>0</v>
      </c>
      <c r="F11" s="100"/>
      <c r="G11" s="101"/>
      <c r="H11" s="101"/>
      <c r="I11" s="101"/>
      <c r="J11" s="98">
        <f>SUM(F11:I11)</f>
        <v>0</v>
      </c>
    </row>
    <row r="12" spans="1:10" s="49" customFormat="1" ht="15.75" customHeight="1">
      <c r="A12" s="57">
        <v>2</v>
      </c>
      <c r="B12" s="51" t="s">
        <v>97</v>
      </c>
      <c r="C12" s="97"/>
      <c r="D12" s="98"/>
      <c r="E12" s="99">
        <f aca="true" t="shared" si="0" ref="E12:E30">SUM(C12:D12)</f>
        <v>0</v>
      </c>
      <c r="F12" s="100"/>
      <c r="G12" s="101"/>
      <c r="H12" s="101"/>
      <c r="I12" s="101"/>
      <c r="J12" s="98">
        <f aca="true" t="shared" si="1" ref="J12:J29">SUM(F12:I12)</f>
        <v>0</v>
      </c>
    </row>
    <row r="13" spans="1:10" s="49" customFormat="1" ht="15.75" customHeight="1">
      <c r="A13" s="58">
        <v>3</v>
      </c>
      <c r="B13" s="51" t="s">
        <v>98</v>
      </c>
      <c r="C13" s="97"/>
      <c r="D13" s="98"/>
      <c r="E13" s="99">
        <f t="shared" si="0"/>
        <v>0</v>
      </c>
      <c r="F13" s="100"/>
      <c r="G13" s="101"/>
      <c r="H13" s="101"/>
      <c r="I13" s="101"/>
      <c r="J13" s="98">
        <f t="shared" si="1"/>
        <v>0</v>
      </c>
    </row>
    <row r="14" spans="1:10" s="49" customFormat="1" ht="15.75" customHeight="1">
      <c r="A14" s="57">
        <v>4</v>
      </c>
      <c r="B14" s="51" t="s">
        <v>99</v>
      </c>
      <c r="C14" s="97"/>
      <c r="D14" s="98"/>
      <c r="E14" s="99">
        <f t="shared" si="0"/>
        <v>0</v>
      </c>
      <c r="F14" s="100"/>
      <c r="G14" s="101"/>
      <c r="H14" s="101"/>
      <c r="I14" s="101"/>
      <c r="J14" s="98">
        <f t="shared" si="1"/>
        <v>0</v>
      </c>
    </row>
    <row r="15" spans="1:10" s="49" customFormat="1" ht="15.75" customHeight="1">
      <c r="A15" s="57">
        <v>5</v>
      </c>
      <c r="B15" s="51" t="s">
        <v>100</v>
      </c>
      <c r="C15" s="97"/>
      <c r="D15" s="98"/>
      <c r="E15" s="99">
        <f t="shared" si="0"/>
        <v>0</v>
      </c>
      <c r="F15" s="100"/>
      <c r="G15" s="101"/>
      <c r="H15" s="101"/>
      <c r="I15" s="101"/>
      <c r="J15" s="98">
        <f t="shared" si="1"/>
        <v>0</v>
      </c>
    </row>
    <row r="16" spans="1:10" s="49" customFormat="1" ht="15.75" customHeight="1">
      <c r="A16" s="58">
        <v>6</v>
      </c>
      <c r="B16" s="51" t="s">
        <v>101</v>
      </c>
      <c r="C16" s="97"/>
      <c r="D16" s="98"/>
      <c r="E16" s="99">
        <f t="shared" si="0"/>
        <v>0</v>
      </c>
      <c r="F16" s="100"/>
      <c r="G16" s="101"/>
      <c r="H16" s="101"/>
      <c r="I16" s="101"/>
      <c r="J16" s="98">
        <f t="shared" si="1"/>
        <v>0</v>
      </c>
    </row>
    <row r="17" spans="1:10" s="49" customFormat="1" ht="15.75" customHeight="1">
      <c r="A17" s="57">
        <v>7</v>
      </c>
      <c r="B17" s="51" t="s">
        <v>102</v>
      </c>
      <c r="C17" s="97"/>
      <c r="D17" s="98"/>
      <c r="E17" s="99">
        <f t="shared" si="0"/>
        <v>0</v>
      </c>
      <c r="F17" s="100"/>
      <c r="G17" s="101"/>
      <c r="H17" s="101"/>
      <c r="I17" s="101"/>
      <c r="J17" s="98">
        <f t="shared" si="1"/>
        <v>0</v>
      </c>
    </row>
    <row r="18" spans="1:10" s="49" customFormat="1" ht="15.75" customHeight="1">
      <c r="A18" s="57">
        <v>8</v>
      </c>
      <c r="B18" s="51" t="s">
        <v>103</v>
      </c>
      <c r="C18" s="97"/>
      <c r="D18" s="98"/>
      <c r="E18" s="99">
        <f t="shared" si="0"/>
        <v>0</v>
      </c>
      <c r="F18" s="100"/>
      <c r="G18" s="101"/>
      <c r="H18" s="101"/>
      <c r="I18" s="101"/>
      <c r="J18" s="98">
        <f t="shared" si="1"/>
        <v>0</v>
      </c>
    </row>
    <row r="19" spans="1:10" s="49" customFormat="1" ht="15.75" customHeight="1">
      <c r="A19" s="58">
        <v>9</v>
      </c>
      <c r="B19" s="51" t="s">
        <v>104</v>
      </c>
      <c r="C19" s="97"/>
      <c r="D19" s="98"/>
      <c r="E19" s="99">
        <f t="shared" si="0"/>
        <v>0</v>
      </c>
      <c r="F19" s="100"/>
      <c r="G19" s="101"/>
      <c r="H19" s="101"/>
      <c r="I19" s="101"/>
      <c r="J19" s="98">
        <f t="shared" si="1"/>
        <v>0</v>
      </c>
    </row>
    <row r="20" spans="1:10" s="49" customFormat="1" ht="15.75" customHeight="1">
      <c r="A20" s="57">
        <v>10</v>
      </c>
      <c r="B20" s="51" t="s">
        <v>105</v>
      </c>
      <c r="C20" s="97"/>
      <c r="D20" s="98"/>
      <c r="E20" s="99">
        <f t="shared" si="0"/>
        <v>0</v>
      </c>
      <c r="F20" s="100"/>
      <c r="G20" s="101"/>
      <c r="H20" s="101"/>
      <c r="I20" s="101"/>
      <c r="J20" s="98">
        <f t="shared" si="1"/>
        <v>0</v>
      </c>
    </row>
    <row r="21" spans="1:10" s="49" customFormat="1" ht="15.75" customHeight="1">
      <c r="A21" s="57">
        <v>11</v>
      </c>
      <c r="B21" s="51" t="s">
        <v>106</v>
      </c>
      <c r="C21" s="97"/>
      <c r="D21" s="98"/>
      <c r="E21" s="99">
        <f t="shared" si="0"/>
        <v>0</v>
      </c>
      <c r="F21" s="100"/>
      <c r="G21" s="101"/>
      <c r="H21" s="101"/>
      <c r="I21" s="101"/>
      <c r="J21" s="98">
        <f t="shared" si="1"/>
        <v>0</v>
      </c>
    </row>
    <row r="22" spans="1:10" s="49" customFormat="1" ht="15.75" customHeight="1">
      <c r="A22" s="58">
        <v>12</v>
      </c>
      <c r="B22" s="51" t="s">
        <v>107</v>
      </c>
      <c r="C22" s="97"/>
      <c r="D22" s="98"/>
      <c r="E22" s="99">
        <f t="shared" si="0"/>
        <v>0</v>
      </c>
      <c r="F22" s="100"/>
      <c r="G22" s="101"/>
      <c r="H22" s="101"/>
      <c r="I22" s="101"/>
      <c r="J22" s="98">
        <f t="shared" si="1"/>
        <v>0</v>
      </c>
    </row>
    <row r="23" spans="1:10" s="49" customFormat="1" ht="15.75" customHeight="1">
      <c r="A23" s="57">
        <v>13</v>
      </c>
      <c r="B23" s="51" t="s">
        <v>108</v>
      </c>
      <c r="C23" s="97"/>
      <c r="D23" s="98"/>
      <c r="E23" s="99">
        <f t="shared" si="0"/>
        <v>0</v>
      </c>
      <c r="F23" s="100"/>
      <c r="G23" s="101"/>
      <c r="H23" s="101"/>
      <c r="I23" s="101"/>
      <c r="J23" s="98">
        <f t="shared" si="1"/>
        <v>0</v>
      </c>
    </row>
    <row r="24" spans="1:10" s="49" customFormat="1" ht="15.75" customHeight="1">
      <c r="A24" s="57">
        <v>14</v>
      </c>
      <c r="B24" s="51" t="s">
        <v>109</v>
      </c>
      <c r="C24" s="97"/>
      <c r="D24" s="98"/>
      <c r="E24" s="99">
        <f t="shared" si="0"/>
        <v>0</v>
      </c>
      <c r="F24" s="100"/>
      <c r="G24" s="101"/>
      <c r="H24" s="101"/>
      <c r="I24" s="101"/>
      <c r="J24" s="98">
        <f t="shared" si="1"/>
        <v>0</v>
      </c>
    </row>
    <row r="25" spans="1:10" s="49" customFormat="1" ht="15.75" customHeight="1">
      <c r="A25" s="58">
        <v>15</v>
      </c>
      <c r="B25" s="51" t="s">
        <v>110</v>
      </c>
      <c r="C25" s="97"/>
      <c r="D25" s="98"/>
      <c r="E25" s="99">
        <f t="shared" si="0"/>
        <v>0</v>
      </c>
      <c r="F25" s="100"/>
      <c r="G25" s="101"/>
      <c r="H25" s="101"/>
      <c r="I25" s="101"/>
      <c r="J25" s="98">
        <f t="shared" si="1"/>
        <v>0</v>
      </c>
    </row>
    <row r="26" spans="1:10" s="49" customFormat="1" ht="15.75" customHeight="1">
      <c r="A26" s="57">
        <v>16</v>
      </c>
      <c r="B26" s="51" t="s">
        <v>111</v>
      </c>
      <c r="C26" s="97"/>
      <c r="D26" s="98"/>
      <c r="E26" s="99">
        <f t="shared" si="0"/>
        <v>0</v>
      </c>
      <c r="F26" s="100"/>
      <c r="G26" s="101"/>
      <c r="H26" s="101"/>
      <c r="I26" s="101"/>
      <c r="J26" s="98">
        <f t="shared" si="1"/>
        <v>0</v>
      </c>
    </row>
    <row r="27" spans="1:10" s="49" customFormat="1" ht="15.75" customHeight="1">
      <c r="A27" s="57">
        <v>17</v>
      </c>
      <c r="B27" s="51" t="s">
        <v>112</v>
      </c>
      <c r="C27" s="97"/>
      <c r="D27" s="98"/>
      <c r="E27" s="99">
        <f t="shared" si="0"/>
        <v>0</v>
      </c>
      <c r="F27" s="100"/>
      <c r="G27" s="101"/>
      <c r="H27" s="101"/>
      <c r="I27" s="101"/>
      <c r="J27" s="98">
        <f t="shared" si="1"/>
        <v>0</v>
      </c>
    </row>
    <row r="28" spans="1:10" s="49" customFormat="1" ht="15.75" customHeight="1">
      <c r="A28" s="58">
        <v>18</v>
      </c>
      <c r="B28" s="51" t="s">
        <v>113</v>
      </c>
      <c r="C28" s="97"/>
      <c r="D28" s="98"/>
      <c r="E28" s="99">
        <f t="shared" si="0"/>
        <v>0</v>
      </c>
      <c r="F28" s="100"/>
      <c r="G28" s="101"/>
      <c r="H28" s="101"/>
      <c r="I28" s="101"/>
      <c r="J28" s="98">
        <f t="shared" si="1"/>
        <v>0</v>
      </c>
    </row>
    <row r="29" spans="1:10" s="49" customFormat="1" ht="15.75" customHeight="1">
      <c r="A29" s="57">
        <v>19</v>
      </c>
      <c r="B29" s="51" t="s">
        <v>114</v>
      </c>
      <c r="C29" s="97"/>
      <c r="D29" s="98"/>
      <c r="E29" s="99">
        <f t="shared" si="0"/>
        <v>0</v>
      </c>
      <c r="F29" s="100"/>
      <c r="G29" s="101"/>
      <c r="H29" s="101"/>
      <c r="I29" s="101"/>
      <c r="J29" s="98">
        <f t="shared" si="1"/>
        <v>0</v>
      </c>
    </row>
    <row r="30" spans="1:10" s="49" customFormat="1" ht="15.75" customHeight="1">
      <c r="A30" s="57">
        <v>20</v>
      </c>
      <c r="B30" s="51" t="s">
        <v>115</v>
      </c>
      <c r="C30" s="97"/>
      <c r="D30" s="98"/>
      <c r="E30" s="99">
        <f t="shared" si="0"/>
        <v>0</v>
      </c>
      <c r="F30" s="100"/>
      <c r="G30" s="101"/>
      <c r="H30" s="101"/>
      <c r="I30" s="101"/>
      <c r="J30" s="98">
        <f>SUM(F30:I30)</f>
        <v>0</v>
      </c>
    </row>
    <row r="31" spans="1:10" s="49" customFormat="1" ht="15.75" customHeight="1">
      <c r="A31" s="58"/>
      <c r="B31" s="85"/>
      <c r="C31" s="70"/>
      <c r="D31" s="71"/>
      <c r="E31" s="86"/>
      <c r="F31" s="72"/>
      <c r="G31" s="73"/>
      <c r="H31" s="73"/>
      <c r="I31" s="73"/>
      <c r="J31" s="71"/>
    </row>
    <row r="32" spans="1:10" s="49" customFormat="1" ht="15.75" customHeight="1">
      <c r="A32" s="58"/>
      <c r="B32" s="85"/>
      <c r="C32" s="70"/>
      <c r="D32" s="71"/>
      <c r="E32" s="86"/>
      <c r="F32" s="72"/>
      <c r="G32" s="73"/>
      <c r="H32" s="73"/>
      <c r="I32" s="73"/>
      <c r="J32" s="71"/>
    </row>
    <row r="33" spans="1:10" s="49" customFormat="1" ht="15.75" customHeight="1" thickBot="1">
      <c r="A33" s="87"/>
      <c r="B33" s="88"/>
      <c r="C33" s="89"/>
      <c r="D33" s="90"/>
      <c r="E33" s="91"/>
      <c r="F33" s="92"/>
      <c r="G33" s="93"/>
      <c r="H33" s="93"/>
      <c r="I33" s="93"/>
      <c r="J33" s="90"/>
    </row>
    <row r="34" spans="1:10" s="49" customFormat="1" ht="16.5" customHeight="1" thickTop="1">
      <c r="A34" s="123" t="s">
        <v>65</v>
      </c>
      <c r="B34" s="124"/>
      <c r="C34" s="102">
        <f aca="true" t="shared" si="2" ref="C34:J34">SUM(C11:C30)</f>
        <v>0</v>
      </c>
      <c r="D34" s="103">
        <f t="shared" si="2"/>
        <v>0</v>
      </c>
      <c r="E34" s="104">
        <f t="shared" si="2"/>
        <v>0</v>
      </c>
      <c r="F34" s="105">
        <f t="shared" si="2"/>
        <v>0</v>
      </c>
      <c r="G34" s="106">
        <f t="shared" si="2"/>
        <v>0</v>
      </c>
      <c r="H34" s="106">
        <f t="shared" si="2"/>
        <v>0</v>
      </c>
      <c r="I34" s="106"/>
      <c r="J34" s="103">
        <f t="shared" si="2"/>
        <v>0</v>
      </c>
    </row>
  </sheetData>
  <sheetProtection/>
  <mergeCells count="14">
    <mergeCell ref="A34:B34"/>
    <mergeCell ref="A9:A10"/>
    <mergeCell ref="B9:B10"/>
    <mergeCell ref="C9:C10"/>
    <mergeCell ref="D9:D10"/>
    <mergeCell ref="E9:E10"/>
    <mergeCell ref="F9:J9"/>
    <mergeCell ref="A2:J2"/>
    <mergeCell ref="A6:A8"/>
    <mergeCell ref="C6:C8"/>
    <mergeCell ref="E6:E8"/>
    <mergeCell ref="G6:H8"/>
    <mergeCell ref="I6:I8"/>
    <mergeCell ref="J6:J8"/>
  </mergeCells>
  <printOptions horizontalCentered="1" verticalCentered="1"/>
  <pageMargins left="0.7874015748031497" right="0.5905511811023623" top="0.7874015748031497" bottom="0.5118110236220472" header="0.5118110236220472" footer="0.5118110236220472"/>
  <pageSetup blackAndWhite="1" horizontalDpi="300" verticalDpi="300" orientation="landscape" paperSize="9" scale="94"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J34"/>
  <sheetViews>
    <sheetView showGridLines="0" zoomScaleSheetLayoutView="100" workbookViewId="0" topLeftCell="A1">
      <selection activeCell="J10" sqref="J10"/>
    </sheetView>
  </sheetViews>
  <sheetFormatPr defaultColWidth="9.00390625" defaultRowHeight="21" customHeight="1"/>
  <cols>
    <col min="1" max="1" width="7.50390625" style="47" bestFit="1" customWidth="1"/>
    <col min="2" max="10" width="14.00390625" style="47" customWidth="1"/>
    <col min="11" max="16384" width="9.00390625" style="47" customWidth="1"/>
  </cols>
  <sheetData>
    <row r="1" ht="21" customHeight="1">
      <c r="A1" s="94" t="s">
        <v>95</v>
      </c>
    </row>
    <row r="2" spans="1:10" ht="23.25">
      <c r="A2" s="111" t="s">
        <v>70</v>
      </c>
      <c r="B2" s="111"/>
      <c r="C2" s="111"/>
      <c r="D2" s="111"/>
      <c r="E2" s="111"/>
      <c r="F2" s="111"/>
      <c r="G2" s="111"/>
      <c r="H2" s="111"/>
      <c r="I2" s="111"/>
      <c r="J2" s="111"/>
    </row>
    <row r="3" spans="1:8" ht="7.5" customHeight="1">
      <c r="A3" s="52"/>
      <c r="B3" s="52"/>
      <c r="C3" s="48"/>
      <c r="D3" s="48"/>
      <c r="E3" s="48"/>
      <c r="F3" s="48"/>
      <c r="G3" s="48"/>
      <c r="H3" s="48"/>
    </row>
    <row r="4" spans="1:10" s="49" customFormat="1" ht="19.5" customHeight="1">
      <c r="A4" s="50"/>
      <c r="B4" s="62" t="s">
        <v>88</v>
      </c>
      <c r="C4" s="59"/>
      <c r="D4" s="63"/>
      <c r="E4" s="64" t="s">
        <v>87</v>
      </c>
      <c r="F4" s="59"/>
      <c r="G4" s="63"/>
      <c r="H4" s="53"/>
      <c r="I4" s="63"/>
      <c r="J4" s="79" t="s">
        <v>86</v>
      </c>
    </row>
    <row r="5" ht="7.5" customHeight="1"/>
    <row r="6" spans="1:10" s="53" customFormat="1" ht="15.75" customHeight="1">
      <c r="A6" s="112" t="s">
        <v>77</v>
      </c>
      <c r="B6" s="81" t="s">
        <v>78</v>
      </c>
      <c r="C6" s="112" t="s">
        <v>71</v>
      </c>
      <c r="D6" s="60" t="s">
        <v>72</v>
      </c>
      <c r="E6" s="114" t="s">
        <v>76</v>
      </c>
      <c r="F6" s="83"/>
      <c r="G6" s="116" t="s">
        <v>80</v>
      </c>
      <c r="H6" s="117"/>
      <c r="I6" s="114" t="s">
        <v>74</v>
      </c>
      <c r="J6" s="121" t="s">
        <v>90</v>
      </c>
    </row>
    <row r="7" spans="1:10" s="53" customFormat="1" ht="15.75" customHeight="1">
      <c r="A7" s="113"/>
      <c r="B7" s="82" t="s">
        <v>79</v>
      </c>
      <c r="C7" s="113"/>
      <c r="D7" s="61" t="s">
        <v>93</v>
      </c>
      <c r="E7" s="115"/>
      <c r="F7" s="84" t="s">
        <v>73</v>
      </c>
      <c r="G7" s="118"/>
      <c r="H7" s="119"/>
      <c r="I7" s="115"/>
      <c r="J7" s="122"/>
    </row>
    <row r="8" spans="1:10" s="53" customFormat="1" ht="15.75" customHeight="1">
      <c r="A8" s="113"/>
      <c r="B8" s="80" t="s">
        <v>23</v>
      </c>
      <c r="C8" s="113"/>
      <c r="D8" s="61" t="s">
        <v>23</v>
      </c>
      <c r="E8" s="115"/>
      <c r="F8" s="80"/>
      <c r="G8" s="118"/>
      <c r="H8" s="119"/>
      <c r="I8" s="120"/>
      <c r="J8" s="122"/>
    </row>
    <row r="9" spans="1:10" s="54" customFormat="1" ht="16.5" customHeight="1">
      <c r="A9" s="125" t="s">
        <v>66</v>
      </c>
      <c r="B9" s="127" t="s">
        <v>75</v>
      </c>
      <c r="C9" s="129" t="s">
        <v>67</v>
      </c>
      <c r="D9" s="110" t="s">
        <v>68</v>
      </c>
      <c r="E9" s="132" t="s">
        <v>65</v>
      </c>
      <c r="F9" s="108" t="s">
        <v>69</v>
      </c>
      <c r="G9" s="109"/>
      <c r="H9" s="109"/>
      <c r="I9" s="109"/>
      <c r="J9" s="110"/>
    </row>
    <row r="10" spans="1:10" s="54" customFormat="1" ht="16.5" customHeight="1">
      <c r="A10" s="126"/>
      <c r="B10" s="128"/>
      <c r="C10" s="130"/>
      <c r="D10" s="131"/>
      <c r="E10" s="133"/>
      <c r="F10" s="55" t="s">
        <v>83</v>
      </c>
      <c r="G10" s="56" t="s">
        <v>84</v>
      </c>
      <c r="H10" s="56" t="s">
        <v>85</v>
      </c>
      <c r="I10" s="95"/>
      <c r="J10" s="107" t="s">
        <v>23</v>
      </c>
    </row>
    <row r="11" spans="1:10" s="49" customFormat="1" ht="15.75" customHeight="1">
      <c r="A11" s="57">
        <v>1</v>
      </c>
      <c r="B11" s="51" t="s">
        <v>96</v>
      </c>
      <c r="C11" s="97"/>
      <c r="D11" s="98"/>
      <c r="E11" s="99">
        <f>SUM(C11:D11)</f>
        <v>0</v>
      </c>
      <c r="F11" s="100"/>
      <c r="G11" s="101"/>
      <c r="H11" s="101"/>
      <c r="I11" s="101"/>
      <c r="J11" s="98">
        <f>SUM(F11:I11)</f>
        <v>0</v>
      </c>
    </row>
    <row r="12" spans="1:10" s="49" customFormat="1" ht="15.75" customHeight="1">
      <c r="A12" s="57">
        <v>2</v>
      </c>
      <c r="B12" s="51" t="s">
        <v>97</v>
      </c>
      <c r="C12" s="97"/>
      <c r="D12" s="98"/>
      <c r="E12" s="99">
        <f aca="true" t="shared" si="0" ref="E12:E30">SUM(C12:D12)</f>
        <v>0</v>
      </c>
      <c r="F12" s="100"/>
      <c r="G12" s="101"/>
      <c r="H12" s="101"/>
      <c r="I12" s="101"/>
      <c r="J12" s="98">
        <f aca="true" t="shared" si="1" ref="J12:J30">SUM(F12:I12)</f>
        <v>0</v>
      </c>
    </row>
    <row r="13" spans="1:10" s="49" customFormat="1" ht="15.75" customHeight="1">
      <c r="A13" s="58">
        <v>3</v>
      </c>
      <c r="B13" s="51" t="s">
        <v>98</v>
      </c>
      <c r="C13" s="97"/>
      <c r="D13" s="98"/>
      <c r="E13" s="99">
        <f t="shared" si="0"/>
        <v>0</v>
      </c>
      <c r="F13" s="100"/>
      <c r="G13" s="101"/>
      <c r="H13" s="101"/>
      <c r="I13" s="101"/>
      <c r="J13" s="98">
        <f t="shared" si="1"/>
        <v>0</v>
      </c>
    </row>
    <row r="14" spans="1:10" s="49" customFormat="1" ht="15.75" customHeight="1">
      <c r="A14" s="57">
        <v>4</v>
      </c>
      <c r="B14" s="51" t="s">
        <v>99</v>
      </c>
      <c r="C14" s="97"/>
      <c r="D14" s="98"/>
      <c r="E14" s="99">
        <f t="shared" si="0"/>
        <v>0</v>
      </c>
      <c r="F14" s="100"/>
      <c r="G14" s="101"/>
      <c r="H14" s="101"/>
      <c r="I14" s="101"/>
      <c r="J14" s="98">
        <f t="shared" si="1"/>
        <v>0</v>
      </c>
    </row>
    <row r="15" spans="1:10" s="49" customFormat="1" ht="15.75" customHeight="1">
      <c r="A15" s="57">
        <v>5</v>
      </c>
      <c r="B15" s="51" t="s">
        <v>100</v>
      </c>
      <c r="C15" s="97"/>
      <c r="D15" s="98"/>
      <c r="E15" s="99">
        <f t="shared" si="0"/>
        <v>0</v>
      </c>
      <c r="F15" s="100"/>
      <c r="G15" s="101"/>
      <c r="H15" s="101"/>
      <c r="I15" s="101"/>
      <c r="J15" s="98">
        <f t="shared" si="1"/>
        <v>0</v>
      </c>
    </row>
    <row r="16" spans="1:10" s="49" customFormat="1" ht="15.75" customHeight="1">
      <c r="A16" s="58">
        <v>6</v>
      </c>
      <c r="B16" s="51" t="s">
        <v>101</v>
      </c>
      <c r="C16" s="97"/>
      <c r="D16" s="98"/>
      <c r="E16" s="99">
        <f t="shared" si="0"/>
        <v>0</v>
      </c>
      <c r="F16" s="100"/>
      <c r="G16" s="101"/>
      <c r="H16" s="101"/>
      <c r="I16" s="101"/>
      <c r="J16" s="98">
        <f t="shared" si="1"/>
        <v>0</v>
      </c>
    </row>
    <row r="17" spans="1:10" s="49" customFormat="1" ht="15.75" customHeight="1">
      <c r="A17" s="57">
        <v>7</v>
      </c>
      <c r="B17" s="51" t="s">
        <v>102</v>
      </c>
      <c r="C17" s="97"/>
      <c r="D17" s="98"/>
      <c r="E17" s="99">
        <f t="shared" si="0"/>
        <v>0</v>
      </c>
      <c r="F17" s="100"/>
      <c r="G17" s="101"/>
      <c r="H17" s="101"/>
      <c r="I17" s="101"/>
      <c r="J17" s="98">
        <f t="shared" si="1"/>
        <v>0</v>
      </c>
    </row>
    <row r="18" spans="1:10" s="49" customFormat="1" ht="15.75" customHeight="1">
      <c r="A18" s="57">
        <v>8</v>
      </c>
      <c r="B18" s="51" t="s">
        <v>103</v>
      </c>
      <c r="C18" s="97"/>
      <c r="D18" s="98"/>
      <c r="E18" s="99">
        <f t="shared" si="0"/>
        <v>0</v>
      </c>
      <c r="F18" s="100"/>
      <c r="G18" s="101"/>
      <c r="H18" s="101"/>
      <c r="I18" s="101"/>
      <c r="J18" s="98">
        <f t="shared" si="1"/>
        <v>0</v>
      </c>
    </row>
    <row r="19" spans="1:10" s="49" customFormat="1" ht="15.75" customHeight="1">
      <c r="A19" s="58">
        <v>9</v>
      </c>
      <c r="B19" s="51" t="s">
        <v>104</v>
      </c>
      <c r="C19" s="97"/>
      <c r="D19" s="98"/>
      <c r="E19" s="99">
        <f t="shared" si="0"/>
        <v>0</v>
      </c>
      <c r="F19" s="100"/>
      <c r="G19" s="101"/>
      <c r="H19" s="101"/>
      <c r="I19" s="101"/>
      <c r="J19" s="98">
        <f t="shared" si="1"/>
        <v>0</v>
      </c>
    </row>
    <row r="20" spans="1:10" s="49" customFormat="1" ht="15.75" customHeight="1">
      <c r="A20" s="57">
        <v>10</v>
      </c>
      <c r="B20" s="51" t="s">
        <v>105</v>
      </c>
      <c r="C20" s="97"/>
      <c r="D20" s="98"/>
      <c r="E20" s="99">
        <f t="shared" si="0"/>
        <v>0</v>
      </c>
      <c r="F20" s="100"/>
      <c r="G20" s="101"/>
      <c r="H20" s="101"/>
      <c r="I20" s="101"/>
      <c r="J20" s="98">
        <f t="shared" si="1"/>
        <v>0</v>
      </c>
    </row>
    <row r="21" spans="1:10" s="49" customFormat="1" ht="15.75" customHeight="1">
      <c r="A21" s="57">
        <v>11</v>
      </c>
      <c r="B21" s="51" t="s">
        <v>106</v>
      </c>
      <c r="C21" s="97"/>
      <c r="D21" s="98"/>
      <c r="E21" s="99">
        <f t="shared" si="0"/>
        <v>0</v>
      </c>
      <c r="F21" s="100"/>
      <c r="G21" s="101"/>
      <c r="H21" s="101"/>
      <c r="I21" s="101"/>
      <c r="J21" s="98">
        <f t="shared" si="1"/>
        <v>0</v>
      </c>
    </row>
    <row r="22" spans="1:10" s="49" customFormat="1" ht="15.75" customHeight="1">
      <c r="A22" s="58">
        <v>12</v>
      </c>
      <c r="B22" s="51" t="s">
        <v>107</v>
      </c>
      <c r="C22" s="97"/>
      <c r="D22" s="98"/>
      <c r="E22" s="99">
        <f t="shared" si="0"/>
        <v>0</v>
      </c>
      <c r="F22" s="100"/>
      <c r="G22" s="101"/>
      <c r="H22" s="101"/>
      <c r="I22" s="101"/>
      <c r="J22" s="98">
        <f t="shared" si="1"/>
        <v>0</v>
      </c>
    </row>
    <row r="23" spans="1:10" s="49" customFormat="1" ht="15.75" customHeight="1">
      <c r="A23" s="57">
        <v>13</v>
      </c>
      <c r="B23" s="51" t="s">
        <v>108</v>
      </c>
      <c r="C23" s="97"/>
      <c r="D23" s="98"/>
      <c r="E23" s="99">
        <f t="shared" si="0"/>
        <v>0</v>
      </c>
      <c r="F23" s="100"/>
      <c r="G23" s="101"/>
      <c r="H23" s="101"/>
      <c r="I23" s="101"/>
      <c r="J23" s="98">
        <f t="shared" si="1"/>
        <v>0</v>
      </c>
    </row>
    <row r="24" spans="1:10" s="49" customFormat="1" ht="15.75" customHeight="1">
      <c r="A24" s="57">
        <v>14</v>
      </c>
      <c r="B24" s="51" t="s">
        <v>109</v>
      </c>
      <c r="C24" s="97"/>
      <c r="D24" s="98"/>
      <c r="E24" s="99">
        <f t="shared" si="0"/>
        <v>0</v>
      </c>
      <c r="F24" s="100"/>
      <c r="G24" s="101"/>
      <c r="H24" s="101"/>
      <c r="I24" s="101"/>
      <c r="J24" s="98">
        <f t="shared" si="1"/>
        <v>0</v>
      </c>
    </row>
    <row r="25" spans="1:10" s="49" customFormat="1" ht="15.75" customHeight="1">
      <c r="A25" s="58">
        <v>15</v>
      </c>
      <c r="B25" s="51" t="s">
        <v>110</v>
      </c>
      <c r="C25" s="97"/>
      <c r="D25" s="98"/>
      <c r="E25" s="99">
        <f t="shared" si="0"/>
        <v>0</v>
      </c>
      <c r="F25" s="100"/>
      <c r="G25" s="101"/>
      <c r="H25" s="101"/>
      <c r="I25" s="101"/>
      <c r="J25" s="98">
        <f t="shared" si="1"/>
        <v>0</v>
      </c>
    </row>
    <row r="26" spans="1:10" s="49" customFormat="1" ht="15.75" customHeight="1">
      <c r="A26" s="57">
        <v>16</v>
      </c>
      <c r="B26" s="51" t="s">
        <v>111</v>
      </c>
      <c r="C26" s="97"/>
      <c r="D26" s="98"/>
      <c r="E26" s="99">
        <f t="shared" si="0"/>
        <v>0</v>
      </c>
      <c r="F26" s="100"/>
      <c r="G26" s="101"/>
      <c r="H26" s="101"/>
      <c r="I26" s="101"/>
      <c r="J26" s="98">
        <f t="shared" si="1"/>
        <v>0</v>
      </c>
    </row>
    <row r="27" spans="1:10" s="49" customFormat="1" ht="15.75" customHeight="1">
      <c r="A27" s="57">
        <v>17</v>
      </c>
      <c r="B27" s="51" t="s">
        <v>112</v>
      </c>
      <c r="C27" s="97"/>
      <c r="D27" s="98"/>
      <c r="E27" s="99">
        <f t="shared" si="0"/>
        <v>0</v>
      </c>
      <c r="F27" s="100"/>
      <c r="G27" s="101"/>
      <c r="H27" s="101"/>
      <c r="I27" s="101"/>
      <c r="J27" s="98">
        <f t="shared" si="1"/>
        <v>0</v>
      </c>
    </row>
    <row r="28" spans="1:10" s="49" customFormat="1" ht="15.75" customHeight="1">
      <c r="A28" s="58">
        <v>18</v>
      </c>
      <c r="B28" s="51" t="s">
        <v>113</v>
      </c>
      <c r="C28" s="97"/>
      <c r="D28" s="98"/>
      <c r="E28" s="99">
        <f t="shared" si="0"/>
        <v>0</v>
      </c>
      <c r="F28" s="100"/>
      <c r="G28" s="101"/>
      <c r="H28" s="101"/>
      <c r="I28" s="101"/>
      <c r="J28" s="98">
        <f t="shared" si="1"/>
        <v>0</v>
      </c>
    </row>
    <row r="29" spans="1:10" s="49" customFormat="1" ht="15.75" customHeight="1">
      <c r="A29" s="57">
        <v>19</v>
      </c>
      <c r="B29" s="51" t="s">
        <v>114</v>
      </c>
      <c r="C29" s="97"/>
      <c r="D29" s="98"/>
      <c r="E29" s="99">
        <f t="shared" si="0"/>
        <v>0</v>
      </c>
      <c r="F29" s="100"/>
      <c r="G29" s="101"/>
      <c r="H29" s="101"/>
      <c r="I29" s="101"/>
      <c r="J29" s="98">
        <f t="shared" si="1"/>
        <v>0</v>
      </c>
    </row>
    <row r="30" spans="1:10" s="49" customFormat="1" ht="15.75" customHeight="1">
      <c r="A30" s="57">
        <v>20</v>
      </c>
      <c r="B30" s="51" t="s">
        <v>115</v>
      </c>
      <c r="C30" s="97"/>
      <c r="D30" s="98"/>
      <c r="E30" s="99">
        <f t="shared" si="0"/>
        <v>0</v>
      </c>
      <c r="F30" s="100"/>
      <c r="G30" s="101"/>
      <c r="H30" s="101"/>
      <c r="I30" s="101"/>
      <c r="J30" s="98">
        <f t="shared" si="1"/>
        <v>0</v>
      </c>
    </row>
    <row r="31" spans="1:10" s="49" customFormat="1" ht="15.75" customHeight="1">
      <c r="A31" s="57"/>
      <c r="B31" s="51"/>
      <c r="C31" s="97"/>
      <c r="D31" s="98"/>
      <c r="E31" s="99"/>
      <c r="F31" s="100"/>
      <c r="G31" s="101"/>
      <c r="H31" s="101"/>
      <c r="I31" s="101"/>
      <c r="J31" s="98"/>
    </row>
    <row r="32" spans="1:10" s="49" customFormat="1" ht="15.75" customHeight="1">
      <c r="A32" s="57"/>
      <c r="B32" s="51"/>
      <c r="C32" s="97"/>
      <c r="D32" s="98"/>
      <c r="E32" s="99"/>
      <c r="F32" s="100"/>
      <c r="G32" s="101"/>
      <c r="H32" s="101"/>
      <c r="I32" s="101"/>
      <c r="J32" s="98"/>
    </row>
    <row r="33" spans="1:10" s="49" customFormat="1" ht="15.75" customHeight="1" thickBot="1">
      <c r="A33" s="57"/>
      <c r="B33" s="51"/>
      <c r="C33" s="97"/>
      <c r="D33" s="98"/>
      <c r="E33" s="99"/>
      <c r="F33" s="100"/>
      <c r="G33" s="101"/>
      <c r="H33" s="101"/>
      <c r="I33" s="101"/>
      <c r="J33" s="98"/>
    </row>
    <row r="34" spans="1:10" s="49" customFormat="1" ht="16.5" customHeight="1" thickTop="1">
      <c r="A34" s="123" t="s">
        <v>65</v>
      </c>
      <c r="B34" s="124"/>
      <c r="C34" s="102">
        <f aca="true" t="shared" si="2" ref="C34:J34">SUM(C11:C30)</f>
        <v>0</v>
      </c>
      <c r="D34" s="103">
        <f t="shared" si="2"/>
        <v>0</v>
      </c>
      <c r="E34" s="104">
        <f t="shared" si="2"/>
        <v>0</v>
      </c>
      <c r="F34" s="105">
        <f t="shared" si="2"/>
        <v>0</v>
      </c>
      <c r="G34" s="106">
        <f t="shared" si="2"/>
        <v>0</v>
      </c>
      <c r="H34" s="106">
        <f t="shared" si="2"/>
        <v>0</v>
      </c>
      <c r="I34" s="106"/>
      <c r="J34" s="103">
        <f t="shared" si="2"/>
        <v>0</v>
      </c>
    </row>
  </sheetData>
  <sheetProtection/>
  <mergeCells count="14">
    <mergeCell ref="E6:E8"/>
    <mergeCell ref="G6:H8"/>
    <mergeCell ref="A6:A8"/>
    <mergeCell ref="C6:C8"/>
    <mergeCell ref="A34:B34"/>
    <mergeCell ref="A9:A10"/>
    <mergeCell ref="B9:B10"/>
    <mergeCell ref="C9:C10"/>
    <mergeCell ref="A2:J2"/>
    <mergeCell ref="E9:E10"/>
    <mergeCell ref="F9:J9"/>
    <mergeCell ref="D9:D10"/>
    <mergeCell ref="J6:J8"/>
    <mergeCell ref="I6:I8"/>
  </mergeCells>
  <printOptions horizontalCentered="1" verticalCentered="1"/>
  <pageMargins left="0.7874015748031497" right="0.5905511811023623" top="0.7874015748031497" bottom="0.5118110236220472" header="0.5118110236220472" footer="0.5118110236220472"/>
  <pageSetup blackAndWhite="1" horizontalDpi="300" verticalDpi="300" orientation="landscape" paperSize="9" scale="94" r:id="rId2"/>
  <drawing r:id="rId1"/>
</worksheet>
</file>

<file path=xl/worksheets/sheet3.xml><?xml version="1.0" encoding="utf-8"?>
<worksheet xmlns="http://schemas.openxmlformats.org/spreadsheetml/2006/main" xmlns:r="http://schemas.openxmlformats.org/officeDocument/2006/relationships">
  <dimension ref="A1:J46"/>
  <sheetViews>
    <sheetView view="pageBreakPreview" zoomScaleSheetLayoutView="100" zoomScalePageLayoutView="0" workbookViewId="0" topLeftCell="A1">
      <selection activeCell="A29" sqref="A29:A32"/>
    </sheetView>
  </sheetViews>
  <sheetFormatPr defaultColWidth="9.00390625" defaultRowHeight="13.5"/>
  <cols>
    <col min="1" max="1" width="13.875" style="0" customWidth="1"/>
    <col min="2" max="2" width="4.625" style="0" customWidth="1"/>
    <col min="3" max="3" width="21.375" style="0" bestFit="1" customWidth="1"/>
    <col min="4" max="4" width="12.875" style="0" bestFit="1" customWidth="1"/>
    <col min="5" max="6" width="12.875" style="0" customWidth="1"/>
    <col min="7" max="7" width="19.75390625" style="0" bestFit="1" customWidth="1"/>
    <col min="8" max="8" width="16.00390625" style="0" customWidth="1"/>
    <col min="9" max="9" width="20.625" style="0" customWidth="1"/>
    <col min="10" max="10" width="23.625" style="0" customWidth="1"/>
  </cols>
  <sheetData>
    <row r="1" spans="1:10" ht="18.75">
      <c r="A1" s="1" t="s">
        <v>0</v>
      </c>
      <c r="I1" s="46"/>
      <c r="J1" s="39" t="s">
        <v>46</v>
      </c>
    </row>
    <row r="3" spans="1:7" ht="15.75" customHeight="1">
      <c r="A3" t="s">
        <v>38</v>
      </c>
      <c r="D3" t="s">
        <v>37</v>
      </c>
      <c r="G3" t="s">
        <v>39</v>
      </c>
    </row>
    <row r="4" spans="1:10" ht="15" customHeight="1">
      <c r="A4" s="10"/>
      <c r="B4" s="25"/>
      <c r="C4" s="11"/>
      <c r="D4" s="136" t="s">
        <v>27</v>
      </c>
      <c r="E4" s="134" t="s">
        <v>29</v>
      </c>
      <c r="F4" s="134" t="s">
        <v>27</v>
      </c>
      <c r="G4" s="134" t="s">
        <v>30</v>
      </c>
      <c r="H4" s="134" t="s">
        <v>23</v>
      </c>
      <c r="I4" s="16"/>
      <c r="J4" s="16"/>
    </row>
    <row r="5" spans="1:10" ht="15" customHeight="1">
      <c r="A5" s="26" t="s">
        <v>1</v>
      </c>
      <c r="B5" s="27"/>
      <c r="C5" s="28"/>
      <c r="D5" s="137"/>
      <c r="E5" s="134"/>
      <c r="F5" s="134"/>
      <c r="G5" s="134"/>
      <c r="H5" s="134"/>
      <c r="I5" s="19" t="s">
        <v>34</v>
      </c>
      <c r="J5" s="19" t="s">
        <v>35</v>
      </c>
    </row>
    <row r="6" spans="1:10" ht="15" customHeight="1">
      <c r="A6" s="14"/>
      <c r="B6" s="29"/>
      <c r="C6" s="15"/>
      <c r="D6" s="5" t="s">
        <v>28</v>
      </c>
      <c r="E6" s="5" t="s">
        <v>36</v>
      </c>
      <c r="F6" s="5" t="s">
        <v>31</v>
      </c>
      <c r="G6" s="30" t="s">
        <v>32</v>
      </c>
      <c r="H6" s="30" t="s">
        <v>33</v>
      </c>
      <c r="I6" s="22"/>
      <c r="J6" s="22"/>
    </row>
    <row r="7" spans="1:10" ht="15" customHeight="1">
      <c r="A7" s="16"/>
      <c r="B7" s="5">
        <v>1</v>
      </c>
      <c r="C7" s="17" t="s">
        <v>2</v>
      </c>
      <c r="D7" s="24"/>
      <c r="E7" s="138"/>
      <c r="F7" s="31"/>
      <c r="G7" s="31"/>
      <c r="H7" s="32"/>
      <c r="I7" s="17"/>
      <c r="J7" s="17"/>
    </row>
    <row r="8" spans="1:10" ht="15" customHeight="1">
      <c r="A8" s="18"/>
      <c r="B8" s="5">
        <v>2</v>
      </c>
      <c r="C8" s="17" t="s">
        <v>3</v>
      </c>
      <c r="D8" s="24"/>
      <c r="E8" s="139"/>
      <c r="F8" s="31"/>
      <c r="G8" s="31"/>
      <c r="H8" s="32"/>
      <c r="I8" s="17"/>
      <c r="J8" s="17"/>
    </row>
    <row r="9" spans="1:10" ht="15" customHeight="1">
      <c r="A9" s="18"/>
      <c r="B9" s="5">
        <v>3</v>
      </c>
      <c r="C9" s="17" t="s">
        <v>4</v>
      </c>
      <c r="D9" s="24"/>
      <c r="E9" s="139"/>
      <c r="F9" s="31"/>
      <c r="G9" s="31"/>
      <c r="H9" s="32"/>
      <c r="I9" s="17"/>
      <c r="J9" s="17"/>
    </row>
    <row r="10" spans="1:10" ht="15" customHeight="1">
      <c r="A10" s="19" t="s">
        <v>40</v>
      </c>
      <c r="B10" s="5">
        <v>4</v>
      </c>
      <c r="C10" s="17" t="s">
        <v>5</v>
      </c>
      <c r="D10" s="24"/>
      <c r="E10" s="139"/>
      <c r="F10" s="31"/>
      <c r="G10" s="31"/>
      <c r="H10" s="32"/>
      <c r="I10" s="17"/>
      <c r="J10" s="17"/>
    </row>
    <row r="11" spans="1:10" ht="15" customHeight="1">
      <c r="A11" s="18"/>
      <c r="B11" s="5">
        <v>5</v>
      </c>
      <c r="C11" s="17" t="s">
        <v>6</v>
      </c>
      <c r="D11" s="24"/>
      <c r="E11" s="139"/>
      <c r="F11" s="31"/>
      <c r="G11" s="31"/>
      <c r="H11" s="32"/>
      <c r="I11" s="17"/>
      <c r="J11" s="17"/>
    </row>
    <row r="12" spans="1:10" ht="15" customHeight="1">
      <c r="A12" s="18"/>
      <c r="B12" s="5">
        <v>6</v>
      </c>
      <c r="C12" s="17" t="s">
        <v>7</v>
      </c>
      <c r="D12" s="24"/>
      <c r="E12" s="139"/>
      <c r="F12" s="24"/>
      <c r="G12" s="24"/>
      <c r="H12" s="17"/>
      <c r="I12" s="17"/>
      <c r="J12" s="17"/>
    </row>
    <row r="13" spans="1:10" ht="15" customHeight="1">
      <c r="A13" s="18"/>
      <c r="B13" s="5">
        <v>7</v>
      </c>
      <c r="C13" s="35" t="s">
        <v>42</v>
      </c>
      <c r="D13" s="24"/>
      <c r="E13" s="139"/>
      <c r="F13" s="24"/>
      <c r="G13" s="24"/>
      <c r="H13" s="17"/>
      <c r="I13" s="17"/>
      <c r="J13" s="17"/>
    </row>
    <row r="14" spans="1:10" ht="15" customHeight="1">
      <c r="A14" s="22"/>
      <c r="B14" s="20" t="s">
        <v>8</v>
      </c>
      <c r="C14" s="21"/>
      <c r="D14" s="24"/>
      <c r="E14" s="139"/>
      <c r="F14" s="24"/>
      <c r="G14" s="24"/>
      <c r="H14" s="32"/>
      <c r="I14" s="17"/>
      <c r="J14" s="17"/>
    </row>
    <row r="15" spans="1:10" ht="15" customHeight="1">
      <c r="A15" s="33" t="s">
        <v>9</v>
      </c>
      <c r="B15" s="34"/>
      <c r="C15" s="35"/>
      <c r="D15" s="24"/>
      <c r="E15" s="139"/>
      <c r="F15" s="31"/>
      <c r="G15" s="31"/>
      <c r="H15" s="32"/>
      <c r="I15" s="17"/>
      <c r="J15" s="17"/>
    </row>
    <row r="16" spans="1:10" ht="15" customHeight="1">
      <c r="A16" s="33" t="s">
        <v>10</v>
      </c>
      <c r="B16" s="34"/>
      <c r="C16" s="35"/>
      <c r="D16" s="24"/>
      <c r="E16" s="139"/>
      <c r="F16" s="24"/>
      <c r="G16" s="24"/>
      <c r="H16" s="17"/>
      <c r="I16" s="17"/>
      <c r="J16" s="17"/>
    </row>
    <row r="17" spans="1:10" ht="15" customHeight="1">
      <c r="A17" s="33" t="s">
        <v>11</v>
      </c>
      <c r="B17" s="34"/>
      <c r="C17" s="35"/>
      <c r="D17" s="24"/>
      <c r="E17" s="139"/>
      <c r="F17" s="24"/>
      <c r="G17" s="24"/>
      <c r="H17" s="17"/>
      <c r="I17" s="17"/>
      <c r="J17" s="17"/>
    </row>
    <row r="18" spans="1:10" ht="15" customHeight="1">
      <c r="A18" s="10"/>
      <c r="B18" s="11"/>
      <c r="C18" s="17"/>
      <c r="D18" s="24"/>
      <c r="E18" s="139"/>
      <c r="F18" s="31"/>
      <c r="G18" s="31"/>
      <c r="H18" s="32"/>
      <c r="I18" s="17"/>
      <c r="J18" s="17"/>
    </row>
    <row r="19" spans="1:10" ht="15" customHeight="1">
      <c r="A19" s="12" t="s">
        <v>12</v>
      </c>
      <c r="B19" s="13"/>
      <c r="C19" s="17"/>
      <c r="D19" s="24"/>
      <c r="E19" s="139"/>
      <c r="F19" s="24"/>
      <c r="G19" s="24"/>
      <c r="H19" s="17"/>
      <c r="I19" s="17"/>
      <c r="J19" s="17"/>
    </row>
    <row r="20" spans="1:10" ht="15" customHeight="1">
      <c r="A20" s="14"/>
      <c r="B20" s="15"/>
      <c r="C20" s="5" t="s">
        <v>8</v>
      </c>
      <c r="D20" s="24"/>
      <c r="E20" s="139"/>
      <c r="F20" s="24"/>
      <c r="G20" s="24"/>
      <c r="H20" s="24"/>
      <c r="I20" s="17"/>
      <c r="J20" s="17"/>
    </row>
    <row r="21" spans="1:10" ht="15" customHeight="1">
      <c r="A21" s="36" t="s">
        <v>13</v>
      </c>
      <c r="B21" s="29"/>
      <c r="C21" s="39"/>
      <c r="D21" s="24"/>
      <c r="E21" s="139"/>
      <c r="F21" s="24"/>
      <c r="G21" s="24"/>
      <c r="H21" s="24"/>
      <c r="I21" s="17"/>
      <c r="J21" s="17"/>
    </row>
    <row r="22" spans="1:10" ht="15" customHeight="1">
      <c r="A22" s="10"/>
      <c r="B22" s="11"/>
      <c r="C22" s="37" t="s">
        <v>14</v>
      </c>
      <c r="D22" s="24"/>
      <c r="E22" s="139"/>
      <c r="F22" s="24"/>
      <c r="G22" s="24"/>
      <c r="H22" s="17"/>
      <c r="I22" s="17"/>
      <c r="J22" s="17"/>
    </row>
    <row r="23" spans="1:10" ht="15" customHeight="1">
      <c r="A23" s="12" t="s">
        <v>16</v>
      </c>
      <c r="B23" s="13"/>
      <c r="C23" s="37" t="s">
        <v>15</v>
      </c>
      <c r="D23" s="24"/>
      <c r="E23" s="139"/>
      <c r="F23" s="24"/>
      <c r="G23" s="24"/>
      <c r="H23" s="17"/>
      <c r="I23" s="17"/>
      <c r="J23" s="17"/>
    </row>
    <row r="24" spans="1:10" ht="15" customHeight="1">
      <c r="A24" s="12" t="s">
        <v>17</v>
      </c>
      <c r="B24" s="13"/>
      <c r="C24" s="17"/>
      <c r="D24" s="24"/>
      <c r="E24" s="139"/>
      <c r="F24" s="24"/>
      <c r="G24" s="24"/>
      <c r="H24" s="17"/>
      <c r="I24" s="17"/>
      <c r="J24" s="17"/>
    </row>
    <row r="25" spans="1:10" ht="15" customHeight="1">
      <c r="A25" s="14"/>
      <c r="B25" s="15"/>
      <c r="C25" s="5" t="s">
        <v>8</v>
      </c>
      <c r="D25" s="24"/>
      <c r="E25" s="139"/>
      <c r="F25" s="24"/>
      <c r="G25" s="24"/>
      <c r="H25" s="17"/>
      <c r="I25" s="17"/>
      <c r="J25" s="17"/>
    </row>
    <row r="26" spans="1:10" ht="15" customHeight="1">
      <c r="A26" s="33" t="s">
        <v>18</v>
      </c>
      <c r="B26" s="34"/>
      <c r="C26" s="35"/>
      <c r="D26" s="24"/>
      <c r="E26" s="139"/>
      <c r="F26" s="31"/>
      <c r="G26" s="31"/>
      <c r="H26" s="32"/>
      <c r="I26" s="17"/>
      <c r="J26" s="17"/>
    </row>
    <row r="27" spans="1:10" ht="15" customHeight="1">
      <c r="A27" s="33" t="s">
        <v>55</v>
      </c>
      <c r="B27" s="34"/>
      <c r="C27" s="35"/>
      <c r="D27" s="24"/>
      <c r="E27" s="139"/>
      <c r="F27" s="24"/>
      <c r="G27" s="24"/>
      <c r="H27" s="17"/>
      <c r="I27" s="17"/>
      <c r="J27" s="17"/>
    </row>
    <row r="28" spans="1:10" ht="15" customHeight="1">
      <c r="A28" s="16"/>
      <c r="B28" s="5">
        <v>1</v>
      </c>
      <c r="C28" s="17" t="s">
        <v>20</v>
      </c>
      <c r="D28" s="24"/>
      <c r="E28" s="139"/>
      <c r="F28" s="24"/>
      <c r="G28" s="24"/>
      <c r="H28" s="17"/>
      <c r="I28" s="17"/>
      <c r="J28" s="17"/>
    </row>
    <row r="29" spans="1:10" ht="15" customHeight="1">
      <c r="A29" s="135" t="s">
        <v>22</v>
      </c>
      <c r="B29" s="5">
        <v>2</v>
      </c>
      <c r="C29" s="17" t="s">
        <v>21</v>
      </c>
      <c r="D29" s="24"/>
      <c r="E29" s="139"/>
      <c r="F29" s="31"/>
      <c r="G29" s="31"/>
      <c r="H29" s="32"/>
      <c r="I29" s="17"/>
      <c r="J29" s="17"/>
    </row>
    <row r="30" spans="1:10" ht="15" customHeight="1">
      <c r="A30" s="135"/>
      <c r="B30" s="5">
        <v>3</v>
      </c>
      <c r="C30" s="17" t="s">
        <v>18</v>
      </c>
      <c r="D30" s="24"/>
      <c r="E30" s="139"/>
      <c r="F30" s="31"/>
      <c r="G30" s="31"/>
      <c r="H30" s="32"/>
      <c r="I30" s="17"/>
      <c r="J30" s="17"/>
    </row>
    <row r="31" spans="1:10" ht="15" customHeight="1">
      <c r="A31" s="135"/>
      <c r="B31" s="5">
        <v>4</v>
      </c>
      <c r="C31" s="17" t="s">
        <v>19</v>
      </c>
      <c r="D31" s="24"/>
      <c r="E31" s="139"/>
      <c r="F31" s="31"/>
      <c r="G31" s="31"/>
      <c r="H31" s="32"/>
      <c r="I31" s="17"/>
      <c r="J31" s="17"/>
    </row>
    <row r="32" spans="1:10" ht="15" customHeight="1">
      <c r="A32" s="135"/>
      <c r="B32" s="17"/>
      <c r="C32" s="17"/>
      <c r="D32" s="24"/>
      <c r="E32" s="139"/>
      <c r="F32" s="24"/>
      <c r="G32" s="24"/>
      <c r="H32" s="17"/>
      <c r="I32" s="17"/>
      <c r="J32" s="17"/>
    </row>
    <row r="33" spans="1:10" ht="15" customHeight="1">
      <c r="A33" s="22"/>
      <c r="B33" s="20" t="s">
        <v>8</v>
      </c>
      <c r="C33" s="21"/>
      <c r="D33" s="24"/>
      <c r="E33" s="139"/>
      <c r="F33" s="24"/>
      <c r="G33" s="24"/>
      <c r="H33" s="24"/>
      <c r="I33" s="17"/>
      <c r="J33" s="17"/>
    </row>
    <row r="34" spans="1:10" ht="15" customHeight="1">
      <c r="A34" s="20" t="s">
        <v>25</v>
      </c>
      <c r="B34" s="23"/>
      <c r="C34" s="21"/>
      <c r="D34" s="24"/>
      <c r="E34" s="139"/>
      <c r="F34" s="24"/>
      <c r="G34" s="24"/>
      <c r="H34" s="17"/>
      <c r="I34" s="17"/>
      <c r="J34" s="17"/>
    </row>
    <row r="35" spans="1:10" ht="15" customHeight="1">
      <c r="A35" s="20" t="s">
        <v>24</v>
      </c>
      <c r="B35" s="23"/>
      <c r="C35" s="21"/>
      <c r="D35" s="24"/>
      <c r="E35" s="140"/>
      <c r="F35" s="24"/>
      <c r="G35" s="24"/>
      <c r="H35" s="17"/>
      <c r="I35" s="17"/>
      <c r="J35" s="17"/>
    </row>
    <row r="36" spans="1:10" ht="15" customHeight="1">
      <c r="A36" s="20" t="s">
        <v>26</v>
      </c>
      <c r="B36" s="23"/>
      <c r="C36" s="21"/>
      <c r="D36" s="24"/>
      <c r="E36" s="38"/>
      <c r="F36" s="24"/>
      <c r="G36" s="24"/>
      <c r="H36" s="24"/>
      <c r="I36" s="17"/>
      <c r="J36" s="17"/>
    </row>
    <row r="38" ht="12.75">
      <c r="A38" s="4" t="s">
        <v>47</v>
      </c>
    </row>
    <row r="39" spans="1:6" ht="12.75">
      <c r="A39" s="4" t="s">
        <v>48</v>
      </c>
      <c r="F39" s="3"/>
    </row>
    <row r="40" ht="12.75">
      <c r="A40" s="4" t="s">
        <v>49</v>
      </c>
    </row>
    <row r="41" ht="12.75">
      <c r="A41" s="4" t="s">
        <v>50</v>
      </c>
    </row>
    <row r="42" ht="12.75">
      <c r="A42" s="4" t="s">
        <v>51</v>
      </c>
    </row>
    <row r="43" ht="12.75">
      <c r="A43" s="4" t="s">
        <v>52</v>
      </c>
    </row>
    <row r="44" ht="12.75">
      <c r="A44" s="4" t="s">
        <v>53</v>
      </c>
    </row>
    <row r="45" ht="12.75">
      <c r="A45" s="45" t="s">
        <v>54</v>
      </c>
    </row>
    <row r="46" ht="12.75">
      <c r="A46" s="4" t="s">
        <v>56</v>
      </c>
    </row>
  </sheetData>
  <sheetProtection/>
  <mergeCells count="7">
    <mergeCell ref="F4:F5"/>
    <mergeCell ref="G4:G5"/>
    <mergeCell ref="H4:H5"/>
    <mergeCell ref="A29:A32"/>
    <mergeCell ref="D4:D5"/>
    <mergeCell ref="E4:E5"/>
    <mergeCell ref="E7:E35"/>
  </mergeCells>
  <printOptions horizontalCentered="1" verticalCentered="1"/>
  <pageMargins left="0.787" right="0.787" top="0.56" bottom="0.55" header="0.512" footer="0.512"/>
  <pageSetup blackAndWhite="1" horizontalDpi="300" verticalDpi="300" orientation="portrait" paperSize="9" scale="83" r:id="rId1"/>
</worksheet>
</file>

<file path=xl/worksheets/sheet4.xml><?xml version="1.0" encoding="utf-8"?>
<worksheet xmlns="http://schemas.openxmlformats.org/spreadsheetml/2006/main" xmlns:r="http://schemas.openxmlformats.org/officeDocument/2006/relationships">
  <dimension ref="A4:J54"/>
  <sheetViews>
    <sheetView view="pageBreakPreview" zoomScaleSheetLayoutView="100" zoomScalePageLayoutView="0" workbookViewId="0" topLeftCell="A1">
      <selection activeCell="A32" sqref="A32"/>
    </sheetView>
  </sheetViews>
  <sheetFormatPr defaultColWidth="9.00390625" defaultRowHeight="13.5"/>
  <cols>
    <col min="1" max="1" width="14.25390625" style="0" customWidth="1"/>
    <col min="2" max="2" width="4.625" style="0" customWidth="1"/>
    <col min="3" max="3" width="22.125" style="0" customWidth="1"/>
    <col min="4" max="4" width="20.00390625" style="0" customWidth="1"/>
    <col min="5" max="5" width="15.375" style="0" customWidth="1"/>
    <col min="6" max="6" width="17.25390625" style="0" customWidth="1"/>
    <col min="7" max="7" width="19.75390625" style="0" bestFit="1" customWidth="1"/>
    <col min="8" max="8" width="18.125" style="0" customWidth="1"/>
    <col min="9" max="9" width="19.00390625" style="0" customWidth="1"/>
    <col min="10" max="10" width="22.375" style="0" customWidth="1"/>
  </cols>
  <sheetData>
    <row r="3" ht="13.5" thickBot="1"/>
    <row r="4" ht="20.25" customHeight="1" thickBot="1" thickTop="1">
      <c r="J4" s="6" t="s">
        <v>41</v>
      </c>
    </row>
    <row r="5" ht="6" customHeight="1" thickTop="1">
      <c r="J5" s="44"/>
    </row>
    <row r="6" spans="1:10" ht="18.75">
      <c r="A6" s="1" t="s">
        <v>0</v>
      </c>
      <c r="I6" s="46"/>
      <c r="J6" s="39" t="s">
        <v>46</v>
      </c>
    </row>
    <row r="8" spans="1:7" ht="12.75">
      <c r="A8" t="s">
        <v>38</v>
      </c>
      <c r="D8" t="s">
        <v>37</v>
      </c>
      <c r="G8" t="s">
        <v>39</v>
      </c>
    </row>
    <row r="9" spans="1:10" ht="15" customHeight="1">
      <c r="A9" s="10"/>
      <c r="B9" s="25"/>
      <c r="C9" s="11"/>
      <c r="D9" s="136" t="s">
        <v>27</v>
      </c>
      <c r="E9" s="134" t="s">
        <v>29</v>
      </c>
      <c r="F9" s="134" t="s">
        <v>27</v>
      </c>
      <c r="G9" s="134" t="s">
        <v>30</v>
      </c>
      <c r="H9" s="134" t="s">
        <v>23</v>
      </c>
      <c r="I9" s="16"/>
      <c r="J9" s="16"/>
    </row>
    <row r="10" spans="1:10" ht="15" customHeight="1">
      <c r="A10" s="26" t="s">
        <v>1</v>
      </c>
      <c r="B10" s="27"/>
      <c r="C10" s="28"/>
      <c r="D10" s="137"/>
      <c r="E10" s="134"/>
      <c r="F10" s="134"/>
      <c r="G10" s="134"/>
      <c r="H10" s="134"/>
      <c r="I10" s="19" t="s">
        <v>34</v>
      </c>
      <c r="J10" s="19" t="s">
        <v>35</v>
      </c>
    </row>
    <row r="11" spans="1:10" ht="15" customHeight="1">
      <c r="A11" s="14"/>
      <c r="B11" s="29"/>
      <c r="C11" s="15"/>
      <c r="D11" s="5" t="s">
        <v>28</v>
      </c>
      <c r="E11" s="5" t="s">
        <v>43</v>
      </c>
      <c r="F11" s="5" t="s">
        <v>31</v>
      </c>
      <c r="G11" s="30" t="s">
        <v>32</v>
      </c>
      <c r="H11" s="30" t="s">
        <v>33</v>
      </c>
      <c r="I11" s="22"/>
      <c r="J11" s="22"/>
    </row>
    <row r="12" spans="1:10" ht="15" customHeight="1">
      <c r="A12" s="16"/>
      <c r="B12" s="5">
        <v>1</v>
      </c>
      <c r="C12" s="17" t="s">
        <v>2</v>
      </c>
      <c r="D12" s="24">
        <v>26069270</v>
      </c>
      <c r="E12" s="138"/>
      <c r="F12" s="31">
        <f>ROUND(D12*E41,0)</f>
        <v>1737927</v>
      </c>
      <c r="G12" s="31">
        <f aca="true" t="shared" si="0" ref="G12:G17">ROUND((D12+F12)*0.05,0)</f>
        <v>1390360</v>
      </c>
      <c r="H12" s="32">
        <f aca="true" t="shared" si="1" ref="H12:H41">D12+F12+G12</f>
        <v>29197557</v>
      </c>
      <c r="I12" s="17"/>
      <c r="J12" s="17"/>
    </row>
    <row r="13" spans="1:10" ht="15" customHeight="1">
      <c r="A13" s="18"/>
      <c r="B13" s="5">
        <v>2</v>
      </c>
      <c r="C13" s="17" t="s">
        <v>3</v>
      </c>
      <c r="D13" s="24">
        <v>506239610</v>
      </c>
      <c r="E13" s="139"/>
      <c r="F13" s="31">
        <f>ROUND(D13*E41,0)</f>
        <v>33748837</v>
      </c>
      <c r="G13" s="31">
        <f t="shared" si="0"/>
        <v>26999422</v>
      </c>
      <c r="H13" s="32">
        <f t="shared" si="1"/>
        <v>566987869</v>
      </c>
      <c r="I13" s="17"/>
      <c r="J13" s="17"/>
    </row>
    <row r="14" spans="1:10" ht="15" customHeight="1">
      <c r="A14" s="18"/>
      <c r="B14" s="5">
        <v>3</v>
      </c>
      <c r="C14" s="17" t="s">
        <v>4</v>
      </c>
      <c r="D14" s="24">
        <v>78849900</v>
      </c>
      <c r="E14" s="139"/>
      <c r="F14" s="31">
        <f>ROUND(D14*E41,0)</f>
        <v>5256587</v>
      </c>
      <c r="G14" s="31">
        <f t="shared" si="0"/>
        <v>4205324</v>
      </c>
      <c r="H14" s="32">
        <f t="shared" si="1"/>
        <v>88311811</v>
      </c>
      <c r="I14" s="17"/>
      <c r="J14" s="17"/>
    </row>
    <row r="15" spans="1:10" ht="15" customHeight="1">
      <c r="A15" s="19" t="s">
        <v>40</v>
      </c>
      <c r="B15" s="5">
        <v>4</v>
      </c>
      <c r="C15" s="17" t="s">
        <v>5</v>
      </c>
      <c r="D15" s="24">
        <v>54675000</v>
      </c>
      <c r="E15" s="139"/>
      <c r="F15" s="31">
        <f>ROUND(D15*E41,0)</f>
        <v>3644949</v>
      </c>
      <c r="G15" s="31">
        <f t="shared" si="0"/>
        <v>2915997</v>
      </c>
      <c r="H15" s="32">
        <f t="shared" si="1"/>
        <v>61235946</v>
      </c>
      <c r="I15" s="17"/>
      <c r="J15" s="17"/>
    </row>
    <row r="16" spans="1:10" ht="15" customHeight="1">
      <c r="A16" s="18"/>
      <c r="B16" s="5">
        <v>5</v>
      </c>
      <c r="C16" s="17" t="s">
        <v>6</v>
      </c>
      <c r="D16" s="24">
        <v>32040000</v>
      </c>
      <c r="E16" s="139"/>
      <c r="F16" s="31">
        <f>ROUND(D16*E41,0)</f>
        <v>2135970</v>
      </c>
      <c r="G16" s="31">
        <f t="shared" si="0"/>
        <v>1708799</v>
      </c>
      <c r="H16" s="32">
        <f t="shared" si="1"/>
        <v>35884769</v>
      </c>
      <c r="I16" s="17"/>
      <c r="J16" s="17"/>
    </row>
    <row r="17" spans="1:10" ht="15" customHeight="1">
      <c r="A17" s="18"/>
      <c r="B17" s="5">
        <v>6</v>
      </c>
      <c r="C17" s="17" t="s">
        <v>7</v>
      </c>
      <c r="D17" s="24">
        <v>11585520</v>
      </c>
      <c r="E17" s="139"/>
      <c r="F17" s="31">
        <f>ROUND(D17*E41,0)</f>
        <v>772357</v>
      </c>
      <c r="G17" s="31">
        <f t="shared" si="0"/>
        <v>617894</v>
      </c>
      <c r="H17" s="32">
        <f t="shared" si="1"/>
        <v>12975771</v>
      </c>
      <c r="I17" s="17"/>
      <c r="J17" s="17"/>
    </row>
    <row r="18" spans="1:10" ht="15" customHeight="1">
      <c r="A18" s="18"/>
      <c r="B18" s="5">
        <v>7</v>
      </c>
      <c r="C18" s="40" t="s">
        <v>42</v>
      </c>
      <c r="D18" s="24">
        <v>45581000</v>
      </c>
      <c r="E18" s="139"/>
      <c r="F18" s="31">
        <f>ROUND(D18*E41,0)</f>
        <v>3038691</v>
      </c>
      <c r="G18" s="31">
        <f>ROUND((D18+F18)*0.05,0)</f>
        <v>2430985</v>
      </c>
      <c r="H18" s="32">
        <f>D18+F18+G18</f>
        <v>51050676</v>
      </c>
      <c r="I18" s="17"/>
      <c r="J18" s="17"/>
    </row>
    <row r="19" spans="1:10" ht="15" customHeight="1">
      <c r="A19" s="22"/>
      <c r="B19" s="20" t="s">
        <v>8</v>
      </c>
      <c r="C19" s="21"/>
      <c r="D19" s="24">
        <f>SUM(D12:D18)</f>
        <v>755040300</v>
      </c>
      <c r="E19" s="139"/>
      <c r="F19" s="24">
        <f>SUM(F12:F18)</f>
        <v>50335318</v>
      </c>
      <c r="G19" s="24">
        <f>SUM(G12:G18)</f>
        <v>40268781</v>
      </c>
      <c r="H19" s="32">
        <f>SUM(H12:H18)</f>
        <v>845644399</v>
      </c>
      <c r="I19" s="17"/>
      <c r="J19" s="17"/>
    </row>
    <row r="20" spans="1:10" ht="15" customHeight="1">
      <c r="A20" s="33" t="s">
        <v>9</v>
      </c>
      <c r="B20" s="34"/>
      <c r="C20" s="35"/>
      <c r="D20" s="24">
        <v>65160900</v>
      </c>
      <c r="E20" s="139"/>
      <c r="F20" s="31">
        <f>ROUND(D20*E41,0)</f>
        <v>4343999</v>
      </c>
      <c r="G20" s="31">
        <f>ROUND((D20+F20)*0.05,0)</f>
        <v>3475245</v>
      </c>
      <c r="H20" s="32">
        <f t="shared" si="1"/>
        <v>72980144</v>
      </c>
      <c r="I20" s="17"/>
      <c r="J20" s="17"/>
    </row>
    <row r="21" spans="1:10" ht="15" customHeight="1">
      <c r="A21" s="33" t="s">
        <v>10</v>
      </c>
      <c r="B21" s="34"/>
      <c r="C21" s="35"/>
      <c r="D21" s="24"/>
      <c r="E21" s="139"/>
      <c r="F21" s="31">
        <f>ROUND(D21*E41,0)</f>
        <v>0</v>
      </c>
      <c r="G21" s="31">
        <f>ROUND((D21+F21)*0.05,0)</f>
        <v>0</v>
      </c>
      <c r="H21" s="32">
        <f t="shared" si="1"/>
        <v>0</v>
      </c>
      <c r="I21" s="17"/>
      <c r="J21" s="17"/>
    </row>
    <row r="22" spans="1:10" ht="15" customHeight="1">
      <c r="A22" s="33" t="s">
        <v>11</v>
      </c>
      <c r="B22" s="34"/>
      <c r="C22" s="35"/>
      <c r="D22" s="24"/>
      <c r="E22" s="139"/>
      <c r="F22" s="31">
        <f>ROUND(D22*E41,0)</f>
        <v>0</v>
      </c>
      <c r="G22" s="31">
        <f>ROUND((D22+F22)*0.05,0)</f>
        <v>0</v>
      </c>
      <c r="H22" s="32">
        <f t="shared" si="1"/>
        <v>0</v>
      </c>
      <c r="I22" s="17"/>
      <c r="J22" s="17"/>
    </row>
    <row r="23" spans="1:10" ht="15" customHeight="1">
      <c r="A23" s="10"/>
      <c r="B23" s="11"/>
      <c r="C23" s="17"/>
      <c r="D23" s="24">
        <v>9000000</v>
      </c>
      <c r="E23" s="139"/>
      <c r="F23" s="31">
        <f>ROUND(D23*E41,0)</f>
        <v>599992</v>
      </c>
      <c r="G23" s="31">
        <f>ROUND((D23+F23)*0.05,0)</f>
        <v>480000</v>
      </c>
      <c r="H23" s="32">
        <f t="shared" si="1"/>
        <v>10079992</v>
      </c>
      <c r="I23" s="17"/>
      <c r="J23" s="17"/>
    </row>
    <row r="24" spans="1:10" ht="15" customHeight="1">
      <c r="A24" s="12" t="s">
        <v>12</v>
      </c>
      <c r="B24" s="13"/>
      <c r="C24" s="17"/>
      <c r="D24" s="24"/>
      <c r="E24" s="139"/>
      <c r="F24" s="31">
        <f>ROUND(D24*E41,0)</f>
        <v>0</v>
      </c>
      <c r="G24" s="31">
        <f>ROUND((D24+F24)*0.05,0)</f>
        <v>0</v>
      </c>
      <c r="H24" s="32">
        <f t="shared" si="1"/>
        <v>0</v>
      </c>
      <c r="I24" s="17"/>
      <c r="J24" s="17"/>
    </row>
    <row r="25" spans="1:10" ht="15" customHeight="1">
      <c r="A25" s="14"/>
      <c r="B25" s="15"/>
      <c r="C25" s="5" t="s">
        <v>8</v>
      </c>
      <c r="D25" s="24">
        <f>SUM(D23:D24)</f>
        <v>9000000</v>
      </c>
      <c r="E25" s="139"/>
      <c r="F25" s="31">
        <f>SUM(F23:F24)</f>
        <v>599992</v>
      </c>
      <c r="G25" s="31">
        <f>SUM(G23:G24)</f>
        <v>480000</v>
      </c>
      <c r="H25" s="32">
        <f t="shared" si="1"/>
        <v>10079992</v>
      </c>
      <c r="I25" s="17"/>
      <c r="J25" s="17"/>
    </row>
    <row r="26" spans="1:10" ht="15" customHeight="1">
      <c r="A26" s="36" t="s">
        <v>13</v>
      </c>
      <c r="B26" s="34"/>
      <c r="C26" s="35"/>
      <c r="D26" s="24"/>
      <c r="E26" s="139"/>
      <c r="F26" s="31">
        <f>ROUND(D26*E41,0)</f>
        <v>0</v>
      </c>
      <c r="G26" s="31">
        <f>ROUND((D26+F26)*0.05,0)</f>
        <v>0</v>
      </c>
      <c r="H26" s="32">
        <f t="shared" si="1"/>
        <v>0</v>
      </c>
      <c r="I26" s="17"/>
      <c r="J26" s="17"/>
    </row>
    <row r="27" spans="1:10" ht="15" customHeight="1">
      <c r="A27" s="10"/>
      <c r="B27" s="11"/>
      <c r="C27" s="37" t="s">
        <v>14</v>
      </c>
      <c r="D27" s="24">
        <v>7650000</v>
      </c>
      <c r="E27" s="139"/>
      <c r="F27" s="31">
        <f>ROUND(D27*E41,0)</f>
        <v>509993</v>
      </c>
      <c r="G27" s="31">
        <f>ROUND((D27+F27)*0.05,0)</f>
        <v>408000</v>
      </c>
      <c r="H27" s="32">
        <f t="shared" si="1"/>
        <v>8567993</v>
      </c>
      <c r="I27" s="17"/>
      <c r="J27" s="17"/>
    </row>
    <row r="28" spans="1:10" ht="15" customHeight="1">
      <c r="A28" s="12" t="s">
        <v>16</v>
      </c>
      <c r="B28" s="13"/>
      <c r="C28" s="37" t="s">
        <v>15</v>
      </c>
      <c r="D28" s="24"/>
      <c r="E28" s="139"/>
      <c r="F28" s="31">
        <f>ROUND(D28*E41,0)</f>
        <v>0</v>
      </c>
      <c r="G28" s="31">
        <f>ROUND((D28+F28)*0.05,0)</f>
        <v>0</v>
      </c>
      <c r="H28" s="32">
        <f t="shared" si="1"/>
        <v>0</v>
      </c>
      <c r="I28" s="17"/>
      <c r="J28" s="17"/>
    </row>
    <row r="29" spans="1:10" ht="15" customHeight="1">
      <c r="A29" s="12" t="s">
        <v>17</v>
      </c>
      <c r="B29" s="13"/>
      <c r="C29" s="17"/>
      <c r="D29" s="24"/>
      <c r="E29" s="139"/>
      <c r="F29" s="31">
        <f>ROUND(D29*E41,0)</f>
        <v>0</v>
      </c>
      <c r="G29" s="31">
        <f>ROUND((D29+F29)*0.05,0)</f>
        <v>0</v>
      </c>
      <c r="H29" s="32">
        <f t="shared" si="1"/>
        <v>0</v>
      </c>
      <c r="I29" s="17"/>
      <c r="J29" s="17"/>
    </row>
    <row r="30" spans="1:10" ht="15" customHeight="1">
      <c r="A30" s="14"/>
      <c r="B30" s="15"/>
      <c r="C30" s="5" t="s">
        <v>8</v>
      </c>
      <c r="D30" s="24">
        <f>SUM(D27:D29)</f>
        <v>7650000</v>
      </c>
      <c r="E30" s="139"/>
      <c r="F30" s="24">
        <f>SUM(F27:F29)</f>
        <v>509993</v>
      </c>
      <c r="G30" s="31">
        <f>SUM(G27:G29)</f>
        <v>408000</v>
      </c>
      <c r="H30" s="32">
        <f t="shared" si="1"/>
        <v>8567993</v>
      </c>
      <c r="I30" s="17"/>
      <c r="J30" s="17"/>
    </row>
    <row r="31" spans="1:10" ht="15" customHeight="1">
      <c r="A31" s="33" t="s">
        <v>18</v>
      </c>
      <c r="B31" s="34"/>
      <c r="C31" s="35"/>
      <c r="D31" s="24"/>
      <c r="E31" s="139"/>
      <c r="F31" s="31">
        <f>ROUND(D31*E41,0)</f>
        <v>0</v>
      </c>
      <c r="G31" s="31">
        <f>ROUND((D31+F31)*0.05,0)</f>
        <v>0</v>
      </c>
      <c r="H31" s="32">
        <f t="shared" si="1"/>
        <v>0</v>
      </c>
      <c r="I31" s="17"/>
      <c r="J31" s="17"/>
    </row>
    <row r="32" spans="1:10" ht="15" customHeight="1">
      <c r="A32" s="33" t="s">
        <v>55</v>
      </c>
      <c r="B32" s="34"/>
      <c r="C32" s="35"/>
      <c r="D32" s="24"/>
      <c r="E32" s="139"/>
      <c r="F32" s="31">
        <f>ROUND(D32*E41,0)</f>
        <v>0</v>
      </c>
      <c r="G32" s="31">
        <f>ROUND((D32+F32)*0.05,0)</f>
        <v>0</v>
      </c>
      <c r="H32" s="32">
        <f t="shared" si="1"/>
        <v>0</v>
      </c>
      <c r="I32" s="17"/>
      <c r="J32" s="17"/>
    </row>
    <row r="33" spans="1:10" ht="15" customHeight="1">
      <c r="A33" s="16"/>
      <c r="B33" s="5">
        <v>1</v>
      </c>
      <c r="C33" s="17" t="s">
        <v>20</v>
      </c>
      <c r="D33" s="24">
        <v>0</v>
      </c>
      <c r="E33" s="139"/>
      <c r="F33" s="31">
        <f>ROUND(D33*E41,0)</f>
        <v>0</v>
      </c>
      <c r="G33" s="31">
        <f>ROUND((D33+F33)*0.05,0)</f>
        <v>0</v>
      </c>
      <c r="H33" s="32">
        <f t="shared" si="1"/>
        <v>0</v>
      </c>
      <c r="I33" s="17"/>
      <c r="J33" s="17"/>
    </row>
    <row r="34" spans="1:10" ht="15" customHeight="1">
      <c r="A34" s="135" t="s">
        <v>22</v>
      </c>
      <c r="B34" s="5">
        <v>2</v>
      </c>
      <c r="C34" s="17" t="s">
        <v>21</v>
      </c>
      <c r="D34" s="24">
        <v>11697500</v>
      </c>
      <c r="E34" s="139"/>
      <c r="F34" s="31">
        <f>ROUND(D34*E41,0)</f>
        <v>779822</v>
      </c>
      <c r="G34" s="31">
        <f>ROUND((D34+F34)*0.05,0)-1</f>
        <v>623865</v>
      </c>
      <c r="H34" s="32">
        <f t="shared" si="1"/>
        <v>13101187</v>
      </c>
      <c r="I34" s="17"/>
      <c r="J34" s="17"/>
    </row>
    <row r="35" spans="1:10" ht="15" customHeight="1">
      <c r="A35" s="135"/>
      <c r="B35" s="5">
        <v>3</v>
      </c>
      <c r="C35" s="17" t="s">
        <v>44</v>
      </c>
      <c r="D35" s="24"/>
      <c r="E35" s="139"/>
      <c r="F35" s="31">
        <f>ROUND(D35*E41,0)</f>
        <v>0</v>
      </c>
      <c r="G35" s="31">
        <f>ROUND((D35+F35)*0.05,0)</f>
        <v>0</v>
      </c>
      <c r="H35" s="32">
        <f t="shared" si="1"/>
        <v>0</v>
      </c>
      <c r="I35" s="17"/>
      <c r="J35" s="17"/>
    </row>
    <row r="36" spans="1:10" ht="15" customHeight="1">
      <c r="A36" s="135"/>
      <c r="B36" s="5">
        <v>4</v>
      </c>
      <c r="C36" s="17" t="s">
        <v>45</v>
      </c>
      <c r="D36" s="24"/>
      <c r="E36" s="139"/>
      <c r="F36" s="31">
        <f>ROUND(D36*E41,0)</f>
        <v>0</v>
      </c>
      <c r="G36" s="31">
        <f>ROUND((D36+F36)*0.05,0)</f>
        <v>0</v>
      </c>
      <c r="H36" s="32">
        <f t="shared" si="1"/>
        <v>0</v>
      </c>
      <c r="I36" s="17"/>
      <c r="J36" s="17"/>
    </row>
    <row r="37" spans="1:10" ht="15" customHeight="1">
      <c r="A37" s="43"/>
      <c r="B37" s="17"/>
      <c r="C37" s="35"/>
      <c r="D37" s="24"/>
      <c r="E37" s="139"/>
      <c r="F37" s="31"/>
      <c r="G37" s="31"/>
      <c r="H37" s="32"/>
      <c r="I37" s="17"/>
      <c r="J37" s="17"/>
    </row>
    <row r="38" spans="1:10" ht="15" customHeight="1">
      <c r="A38" s="22"/>
      <c r="B38" s="20" t="s">
        <v>8</v>
      </c>
      <c r="C38" s="21"/>
      <c r="D38" s="24">
        <f>SUM(D33:D36)</f>
        <v>11697500</v>
      </c>
      <c r="E38" s="139"/>
      <c r="F38" s="31">
        <f>SUM(F33:F36)</f>
        <v>779822</v>
      </c>
      <c r="G38" s="31">
        <f>SUM(G33:G36)</f>
        <v>623865</v>
      </c>
      <c r="H38" s="32">
        <f t="shared" si="1"/>
        <v>13101187</v>
      </c>
      <c r="I38" s="17"/>
      <c r="J38" s="17"/>
    </row>
    <row r="39" spans="1:10" ht="15" customHeight="1">
      <c r="A39" s="20" t="s">
        <v>25</v>
      </c>
      <c r="B39" s="23"/>
      <c r="C39" s="21"/>
      <c r="D39" s="24">
        <f>D19+D20+D25+D30+D31+D38</f>
        <v>848548700</v>
      </c>
      <c r="E39" s="139"/>
      <c r="F39" s="24">
        <f>F19+F20+F25+F30+F31+F38</f>
        <v>56569124</v>
      </c>
      <c r="G39" s="24">
        <f>G19+G20+G25+G30+G31+G38</f>
        <v>45255891</v>
      </c>
      <c r="H39" s="32">
        <f>H19+H20+H25+H30+H31+H38</f>
        <v>950373715</v>
      </c>
      <c r="I39" s="17"/>
      <c r="J39" s="17"/>
    </row>
    <row r="40" spans="1:10" ht="15" customHeight="1">
      <c r="A40" s="20" t="s">
        <v>24</v>
      </c>
      <c r="B40" s="23"/>
      <c r="C40" s="21"/>
      <c r="D40" s="24">
        <v>528000</v>
      </c>
      <c r="E40" s="140"/>
      <c r="F40" s="31">
        <f>ROUND(D40*E41,0)</f>
        <v>35200</v>
      </c>
      <c r="G40" s="31">
        <f>ROUND((D40+F40)*0.05,0)</f>
        <v>28160</v>
      </c>
      <c r="H40" s="32">
        <f t="shared" si="1"/>
        <v>591360</v>
      </c>
      <c r="I40" s="17"/>
      <c r="J40" s="17"/>
    </row>
    <row r="41" spans="1:10" ht="15" customHeight="1">
      <c r="A41" s="20" t="s">
        <v>26</v>
      </c>
      <c r="B41" s="23"/>
      <c r="C41" s="21"/>
      <c r="D41" s="24">
        <f>D39+D40</f>
        <v>849076700</v>
      </c>
      <c r="E41" s="41">
        <f>ROUND(56604324/849076700,10)</f>
        <v>0.066665737</v>
      </c>
      <c r="F41" s="24">
        <f>F39+F40</f>
        <v>56604324</v>
      </c>
      <c r="G41" s="24">
        <f>G39+G40</f>
        <v>45284051</v>
      </c>
      <c r="H41" s="32">
        <f t="shared" si="1"/>
        <v>950965075</v>
      </c>
      <c r="I41" s="17"/>
      <c r="J41" s="17"/>
    </row>
    <row r="42" spans="1:10" ht="12.75">
      <c r="A42" s="2"/>
      <c r="B42" s="2"/>
      <c r="C42" s="2"/>
      <c r="D42" s="7"/>
      <c r="E42" s="42"/>
      <c r="F42" s="7"/>
      <c r="G42" s="7"/>
      <c r="H42" s="8"/>
      <c r="I42" s="9"/>
      <c r="J42" s="9"/>
    </row>
    <row r="43" spans="1:10" ht="12.75">
      <c r="A43" s="2"/>
      <c r="B43" s="2"/>
      <c r="C43" s="2"/>
      <c r="D43" s="7"/>
      <c r="E43" s="42"/>
      <c r="F43" s="7"/>
      <c r="G43" s="7"/>
      <c r="H43" s="8"/>
      <c r="I43" s="9"/>
      <c r="J43" s="9"/>
    </row>
    <row r="44" spans="1:10" ht="12.75">
      <c r="A44" s="2"/>
      <c r="B44" s="2"/>
      <c r="C44" s="2"/>
      <c r="D44" s="7"/>
      <c r="E44" s="42"/>
      <c r="F44" s="7"/>
      <c r="G44" s="7"/>
      <c r="H44" s="8"/>
      <c r="I44" s="9"/>
      <c r="J44" s="9"/>
    </row>
    <row r="45" spans="1:10" ht="12.75">
      <c r="A45" s="2"/>
      <c r="B45" s="2"/>
      <c r="C45" s="2"/>
      <c r="D45" s="7"/>
      <c r="E45" s="42"/>
      <c r="F45" s="7"/>
      <c r="G45" s="7"/>
      <c r="H45" s="8"/>
      <c r="J45" s="9"/>
    </row>
    <row r="46" spans="1:10" ht="12.75">
      <c r="A46" s="4" t="s">
        <v>57</v>
      </c>
      <c r="F46" s="3"/>
      <c r="J46" s="9"/>
    </row>
    <row r="47" ht="12.75">
      <c r="A47" s="4" t="s">
        <v>58</v>
      </c>
    </row>
    <row r="48" ht="12.75">
      <c r="A48" s="4" t="s">
        <v>59</v>
      </c>
    </row>
    <row r="49" ht="12.75">
      <c r="A49" s="4" t="s">
        <v>60</v>
      </c>
    </row>
    <row r="50" ht="12.75">
      <c r="A50" s="4" t="s">
        <v>61</v>
      </c>
    </row>
    <row r="51" ht="12.75">
      <c r="A51" s="4" t="s">
        <v>62</v>
      </c>
    </row>
    <row r="52" ht="12.75">
      <c r="A52" s="4" t="s">
        <v>63</v>
      </c>
    </row>
    <row r="53" ht="12.75">
      <c r="A53" s="45" t="s">
        <v>64</v>
      </c>
    </row>
    <row r="54" ht="12.75">
      <c r="A54" s="4" t="s">
        <v>56</v>
      </c>
    </row>
  </sheetData>
  <sheetProtection/>
  <mergeCells count="7">
    <mergeCell ref="F9:F10"/>
    <mergeCell ref="G9:G10"/>
    <mergeCell ref="H9:H10"/>
    <mergeCell ref="A34:A36"/>
    <mergeCell ref="D9:D10"/>
    <mergeCell ref="E9:E10"/>
    <mergeCell ref="E12:E40"/>
  </mergeCells>
  <printOptions horizontalCentered="1" verticalCentered="1"/>
  <pageMargins left="1.2598425196850394" right="0.7874015748031497" top="0.6299212598425197" bottom="0.5905511811023623" header="0.5118110236220472" footer="0.5118110236220472"/>
  <pageSetup blackAndWhite="1" horizontalDpi="300" verticalDpi="300" orientation="portrait" paperSize="9" scale="70"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J34"/>
  <sheetViews>
    <sheetView showGridLines="0" zoomScaleSheetLayoutView="100" workbookViewId="0" topLeftCell="A1">
      <selection activeCell="J10" sqref="J10"/>
    </sheetView>
  </sheetViews>
  <sheetFormatPr defaultColWidth="9.00390625" defaultRowHeight="21" customHeight="1"/>
  <cols>
    <col min="1" max="1" width="7.50390625" style="47" bestFit="1" customWidth="1"/>
    <col min="2" max="10" width="14.00390625" style="47" customWidth="1"/>
    <col min="11" max="16384" width="9.00390625" style="47" customWidth="1"/>
  </cols>
  <sheetData>
    <row r="1" ht="21" customHeight="1">
      <c r="A1" s="94" t="s">
        <v>95</v>
      </c>
    </row>
    <row r="2" spans="1:10" ht="23.25">
      <c r="A2" s="111" t="s">
        <v>70</v>
      </c>
      <c r="B2" s="111"/>
      <c r="C2" s="111"/>
      <c r="D2" s="111"/>
      <c r="E2" s="111"/>
      <c r="F2" s="111"/>
      <c r="G2" s="111"/>
      <c r="H2" s="111"/>
      <c r="I2" s="111"/>
      <c r="J2" s="111"/>
    </row>
    <row r="3" spans="1:8" ht="7.5" customHeight="1">
      <c r="A3" s="52"/>
      <c r="B3" s="52"/>
      <c r="C3" s="48"/>
      <c r="D3" s="48"/>
      <c r="E3" s="48"/>
      <c r="F3" s="48"/>
      <c r="G3" s="48"/>
      <c r="H3" s="48"/>
    </row>
    <row r="4" spans="1:10" s="49" customFormat="1" ht="19.5" customHeight="1">
      <c r="A4" s="50"/>
      <c r="B4" s="62" t="s">
        <v>88</v>
      </c>
      <c r="C4" s="59"/>
      <c r="D4" s="63"/>
      <c r="E4" s="64" t="s">
        <v>87</v>
      </c>
      <c r="F4" s="59"/>
      <c r="G4" s="63"/>
      <c r="H4" s="53"/>
      <c r="I4" s="63"/>
      <c r="J4" s="79" t="s">
        <v>86</v>
      </c>
    </row>
    <row r="5" ht="7.5" customHeight="1"/>
    <row r="6" spans="1:10" s="53" customFormat="1" ht="15.75" customHeight="1">
      <c r="A6" s="112" t="s">
        <v>77</v>
      </c>
      <c r="B6" s="81" t="s">
        <v>78</v>
      </c>
      <c r="C6" s="112" t="s">
        <v>71</v>
      </c>
      <c r="D6" s="60" t="s">
        <v>72</v>
      </c>
      <c r="E6" s="114" t="s">
        <v>76</v>
      </c>
      <c r="F6" s="83"/>
      <c r="G6" s="144" t="s">
        <v>116</v>
      </c>
      <c r="H6" s="145"/>
      <c r="I6" s="114" t="s">
        <v>74</v>
      </c>
      <c r="J6" s="121" t="s">
        <v>89</v>
      </c>
    </row>
    <row r="7" spans="1:10" s="53" customFormat="1" ht="15.75" customHeight="1">
      <c r="A7" s="113"/>
      <c r="B7" s="82" t="s">
        <v>79</v>
      </c>
      <c r="C7" s="113"/>
      <c r="D7" s="61" t="s">
        <v>93</v>
      </c>
      <c r="E7" s="115"/>
      <c r="F7" s="84" t="s">
        <v>73</v>
      </c>
      <c r="G7" s="146"/>
      <c r="H7" s="147"/>
      <c r="I7" s="115"/>
      <c r="J7" s="122"/>
    </row>
    <row r="8" spans="1:10" s="53" customFormat="1" ht="15.75" customHeight="1">
      <c r="A8" s="113"/>
      <c r="B8" s="80" t="s">
        <v>23</v>
      </c>
      <c r="C8" s="113"/>
      <c r="D8" s="61" t="s">
        <v>23</v>
      </c>
      <c r="E8" s="115"/>
      <c r="F8" s="80"/>
      <c r="G8" s="148"/>
      <c r="H8" s="149"/>
      <c r="I8" s="120"/>
      <c r="J8" s="122"/>
    </row>
    <row r="9" spans="1:10" s="54" customFormat="1" ht="16.5" customHeight="1">
      <c r="A9" s="125" t="s">
        <v>66</v>
      </c>
      <c r="B9" s="127" t="s">
        <v>75</v>
      </c>
      <c r="C9" s="129" t="s">
        <v>67</v>
      </c>
      <c r="D9" s="110" t="s">
        <v>68</v>
      </c>
      <c r="E9" s="132" t="s">
        <v>65</v>
      </c>
      <c r="F9" s="141" t="s">
        <v>69</v>
      </c>
      <c r="G9" s="142"/>
      <c r="H9" s="142"/>
      <c r="I9" s="142"/>
      <c r="J9" s="143"/>
    </row>
    <row r="10" spans="1:10" s="54" customFormat="1" ht="16.5" customHeight="1">
      <c r="A10" s="126"/>
      <c r="B10" s="128"/>
      <c r="C10" s="130"/>
      <c r="D10" s="131"/>
      <c r="E10" s="133"/>
      <c r="F10" s="55" t="s">
        <v>83</v>
      </c>
      <c r="G10" s="56" t="s">
        <v>84</v>
      </c>
      <c r="H10" s="56" t="s">
        <v>85</v>
      </c>
      <c r="I10" s="95"/>
      <c r="J10" s="107" t="s">
        <v>23</v>
      </c>
    </row>
    <row r="11" spans="1:10" s="49" customFormat="1" ht="15.75" customHeight="1">
      <c r="A11" s="57">
        <v>1</v>
      </c>
      <c r="B11" s="51" t="s">
        <v>96</v>
      </c>
      <c r="C11" s="97"/>
      <c r="D11" s="98"/>
      <c r="E11" s="99">
        <f aca="true" t="shared" si="0" ref="E11:E30">SUM(C11:D11)</f>
        <v>0</v>
      </c>
      <c r="F11" s="100"/>
      <c r="G11" s="101"/>
      <c r="H11" s="101"/>
      <c r="I11" s="101"/>
      <c r="J11" s="98">
        <f>SUM(F11:I11)</f>
        <v>0</v>
      </c>
    </row>
    <row r="12" spans="1:10" s="49" customFormat="1" ht="15.75" customHeight="1">
      <c r="A12" s="57">
        <v>2</v>
      </c>
      <c r="B12" s="51" t="s">
        <v>97</v>
      </c>
      <c r="C12" s="97"/>
      <c r="D12" s="98"/>
      <c r="E12" s="99">
        <f t="shared" si="0"/>
        <v>0</v>
      </c>
      <c r="F12" s="100"/>
      <c r="G12" s="101"/>
      <c r="H12" s="101"/>
      <c r="I12" s="101"/>
      <c r="J12" s="98">
        <f aca="true" t="shared" si="1" ref="J12:J30">SUM(F12:I12)</f>
        <v>0</v>
      </c>
    </row>
    <row r="13" spans="1:10" s="49" customFormat="1" ht="15.75" customHeight="1">
      <c r="A13" s="58">
        <v>3</v>
      </c>
      <c r="B13" s="51" t="s">
        <v>98</v>
      </c>
      <c r="C13" s="97"/>
      <c r="D13" s="98"/>
      <c r="E13" s="99">
        <f t="shared" si="0"/>
        <v>0</v>
      </c>
      <c r="F13" s="100"/>
      <c r="G13" s="101"/>
      <c r="H13" s="101"/>
      <c r="I13" s="101"/>
      <c r="J13" s="98">
        <f t="shared" si="1"/>
        <v>0</v>
      </c>
    </row>
    <row r="14" spans="1:10" s="49" customFormat="1" ht="15.75" customHeight="1">
      <c r="A14" s="57">
        <v>4</v>
      </c>
      <c r="B14" s="51" t="s">
        <v>99</v>
      </c>
      <c r="C14" s="97"/>
      <c r="D14" s="98"/>
      <c r="E14" s="99">
        <f t="shared" si="0"/>
        <v>0</v>
      </c>
      <c r="F14" s="100"/>
      <c r="G14" s="101"/>
      <c r="H14" s="101"/>
      <c r="I14" s="101"/>
      <c r="J14" s="98">
        <f t="shared" si="1"/>
        <v>0</v>
      </c>
    </row>
    <row r="15" spans="1:10" s="49" customFormat="1" ht="15.75" customHeight="1">
      <c r="A15" s="57">
        <v>5</v>
      </c>
      <c r="B15" s="51" t="s">
        <v>100</v>
      </c>
      <c r="C15" s="97"/>
      <c r="D15" s="98"/>
      <c r="E15" s="99">
        <f t="shared" si="0"/>
        <v>0</v>
      </c>
      <c r="F15" s="100"/>
      <c r="G15" s="101"/>
      <c r="H15" s="101"/>
      <c r="I15" s="101"/>
      <c r="J15" s="98">
        <f t="shared" si="1"/>
        <v>0</v>
      </c>
    </row>
    <row r="16" spans="1:10" s="49" customFormat="1" ht="15.75" customHeight="1">
      <c r="A16" s="58">
        <v>6</v>
      </c>
      <c r="B16" s="51" t="s">
        <v>101</v>
      </c>
      <c r="C16" s="97"/>
      <c r="D16" s="98"/>
      <c r="E16" s="99">
        <f t="shared" si="0"/>
        <v>0</v>
      </c>
      <c r="F16" s="100"/>
      <c r="G16" s="101"/>
      <c r="H16" s="101"/>
      <c r="I16" s="101"/>
      <c r="J16" s="98">
        <f t="shared" si="1"/>
        <v>0</v>
      </c>
    </row>
    <row r="17" spans="1:10" s="49" customFormat="1" ht="15.75" customHeight="1">
      <c r="A17" s="57">
        <v>7</v>
      </c>
      <c r="B17" s="51" t="s">
        <v>102</v>
      </c>
      <c r="C17" s="97"/>
      <c r="D17" s="98"/>
      <c r="E17" s="99">
        <f t="shared" si="0"/>
        <v>0</v>
      </c>
      <c r="F17" s="100"/>
      <c r="G17" s="101"/>
      <c r="H17" s="101"/>
      <c r="I17" s="101"/>
      <c r="J17" s="98">
        <f t="shared" si="1"/>
        <v>0</v>
      </c>
    </row>
    <row r="18" spans="1:10" s="49" customFormat="1" ht="15.75" customHeight="1">
      <c r="A18" s="57">
        <v>8</v>
      </c>
      <c r="B18" s="51" t="s">
        <v>103</v>
      </c>
      <c r="C18" s="97"/>
      <c r="D18" s="98"/>
      <c r="E18" s="99">
        <f t="shared" si="0"/>
        <v>0</v>
      </c>
      <c r="F18" s="100"/>
      <c r="G18" s="101"/>
      <c r="H18" s="101"/>
      <c r="I18" s="101"/>
      <c r="J18" s="98">
        <f t="shared" si="1"/>
        <v>0</v>
      </c>
    </row>
    <row r="19" spans="1:10" s="49" customFormat="1" ht="15.75" customHeight="1">
      <c r="A19" s="58">
        <v>9</v>
      </c>
      <c r="B19" s="51" t="s">
        <v>104</v>
      </c>
      <c r="C19" s="97"/>
      <c r="D19" s="98"/>
      <c r="E19" s="99">
        <f t="shared" si="0"/>
        <v>0</v>
      </c>
      <c r="F19" s="100"/>
      <c r="G19" s="101"/>
      <c r="H19" s="101"/>
      <c r="I19" s="101"/>
      <c r="J19" s="98">
        <f t="shared" si="1"/>
        <v>0</v>
      </c>
    </row>
    <row r="20" spans="1:10" s="49" customFormat="1" ht="15.75" customHeight="1">
      <c r="A20" s="57">
        <v>10</v>
      </c>
      <c r="B20" s="51" t="s">
        <v>105</v>
      </c>
      <c r="C20" s="97"/>
      <c r="D20" s="98"/>
      <c r="E20" s="99">
        <f t="shared" si="0"/>
        <v>0</v>
      </c>
      <c r="F20" s="100"/>
      <c r="G20" s="101"/>
      <c r="H20" s="101"/>
      <c r="I20" s="101"/>
      <c r="J20" s="98">
        <f t="shared" si="1"/>
        <v>0</v>
      </c>
    </row>
    <row r="21" spans="1:10" s="49" customFormat="1" ht="15.75" customHeight="1">
      <c r="A21" s="57">
        <v>11</v>
      </c>
      <c r="B21" s="51" t="s">
        <v>106</v>
      </c>
      <c r="C21" s="97"/>
      <c r="D21" s="98"/>
      <c r="E21" s="99">
        <f t="shared" si="0"/>
        <v>0</v>
      </c>
      <c r="F21" s="100"/>
      <c r="G21" s="101"/>
      <c r="H21" s="101"/>
      <c r="I21" s="101"/>
      <c r="J21" s="98">
        <f t="shared" si="1"/>
        <v>0</v>
      </c>
    </row>
    <row r="22" spans="1:10" s="49" customFormat="1" ht="15.75" customHeight="1">
      <c r="A22" s="58">
        <v>12</v>
      </c>
      <c r="B22" s="51" t="s">
        <v>107</v>
      </c>
      <c r="C22" s="97"/>
      <c r="D22" s="98"/>
      <c r="E22" s="99">
        <f t="shared" si="0"/>
        <v>0</v>
      </c>
      <c r="F22" s="100"/>
      <c r="G22" s="101"/>
      <c r="H22" s="101"/>
      <c r="I22" s="101"/>
      <c r="J22" s="98">
        <f t="shared" si="1"/>
        <v>0</v>
      </c>
    </row>
    <row r="23" spans="1:10" s="49" customFormat="1" ht="15.75" customHeight="1">
      <c r="A23" s="57">
        <v>13</v>
      </c>
      <c r="B23" s="51" t="s">
        <v>108</v>
      </c>
      <c r="C23" s="97"/>
      <c r="D23" s="98"/>
      <c r="E23" s="99">
        <f t="shared" si="0"/>
        <v>0</v>
      </c>
      <c r="F23" s="100"/>
      <c r="G23" s="101"/>
      <c r="H23" s="101"/>
      <c r="I23" s="101"/>
      <c r="J23" s="98">
        <f t="shared" si="1"/>
        <v>0</v>
      </c>
    </row>
    <row r="24" spans="1:10" s="49" customFormat="1" ht="15.75" customHeight="1">
      <c r="A24" s="57">
        <v>14</v>
      </c>
      <c r="B24" s="51" t="s">
        <v>109</v>
      </c>
      <c r="C24" s="97"/>
      <c r="D24" s="98"/>
      <c r="E24" s="99">
        <f t="shared" si="0"/>
        <v>0</v>
      </c>
      <c r="F24" s="100"/>
      <c r="G24" s="101"/>
      <c r="H24" s="101"/>
      <c r="I24" s="101"/>
      <c r="J24" s="98">
        <f t="shared" si="1"/>
        <v>0</v>
      </c>
    </row>
    <row r="25" spans="1:10" s="49" customFormat="1" ht="15.75" customHeight="1">
      <c r="A25" s="58">
        <v>15</v>
      </c>
      <c r="B25" s="51" t="s">
        <v>110</v>
      </c>
      <c r="C25" s="97"/>
      <c r="D25" s="98"/>
      <c r="E25" s="99">
        <f t="shared" si="0"/>
        <v>0</v>
      </c>
      <c r="F25" s="100"/>
      <c r="G25" s="101"/>
      <c r="H25" s="101"/>
      <c r="I25" s="101"/>
      <c r="J25" s="98">
        <f t="shared" si="1"/>
        <v>0</v>
      </c>
    </row>
    <row r="26" spans="1:10" s="49" customFormat="1" ht="15.75" customHeight="1">
      <c r="A26" s="57">
        <v>16</v>
      </c>
      <c r="B26" s="51" t="s">
        <v>111</v>
      </c>
      <c r="C26" s="97"/>
      <c r="D26" s="98"/>
      <c r="E26" s="99">
        <f t="shared" si="0"/>
        <v>0</v>
      </c>
      <c r="F26" s="100"/>
      <c r="G26" s="101"/>
      <c r="H26" s="101"/>
      <c r="I26" s="101"/>
      <c r="J26" s="98">
        <f t="shared" si="1"/>
        <v>0</v>
      </c>
    </row>
    <row r="27" spans="1:10" s="49" customFormat="1" ht="15.75" customHeight="1">
      <c r="A27" s="57">
        <v>17</v>
      </c>
      <c r="B27" s="51" t="s">
        <v>112</v>
      </c>
      <c r="C27" s="97"/>
      <c r="D27" s="98"/>
      <c r="E27" s="99">
        <f t="shared" si="0"/>
        <v>0</v>
      </c>
      <c r="F27" s="100"/>
      <c r="G27" s="101"/>
      <c r="H27" s="101"/>
      <c r="I27" s="101"/>
      <c r="J27" s="98">
        <f t="shared" si="1"/>
        <v>0</v>
      </c>
    </row>
    <row r="28" spans="1:10" s="49" customFormat="1" ht="15.75" customHeight="1">
      <c r="A28" s="58">
        <v>18</v>
      </c>
      <c r="B28" s="51" t="s">
        <v>113</v>
      </c>
      <c r="C28" s="97"/>
      <c r="D28" s="98"/>
      <c r="E28" s="99">
        <f t="shared" si="0"/>
        <v>0</v>
      </c>
      <c r="F28" s="100"/>
      <c r="G28" s="101"/>
      <c r="H28" s="101"/>
      <c r="I28" s="101"/>
      <c r="J28" s="98">
        <f t="shared" si="1"/>
        <v>0</v>
      </c>
    </row>
    <row r="29" spans="1:10" s="49" customFormat="1" ht="15.75" customHeight="1">
      <c r="A29" s="57">
        <v>19</v>
      </c>
      <c r="B29" s="51" t="s">
        <v>114</v>
      </c>
      <c r="C29" s="97"/>
      <c r="D29" s="98"/>
      <c r="E29" s="99">
        <f t="shared" si="0"/>
        <v>0</v>
      </c>
      <c r="F29" s="100"/>
      <c r="G29" s="101"/>
      <c r="H29" s="101"/>
      <c r="I29" s="101"/>
      <c r="J29" s="98">
        <f t="shared" si="1"/>
        <v>0</v>
      </c>
    </row>
    <row r="30" spans="1:10" s="49" customFormat="1" ht="15.75" customHeight="1">
      <c r="A30" s="57">
        <v>20</v>
      </c>
      <c r="B30" s="51" t="s">
        <v>115</v>
      </c>
      <c r="C30" s="97"/>
      <c r="D30" s="98"/>
      <c r="E30" s="99">
        <f t="shared" si="0"/>
        <v>0</v>
      </c>
      <c r="F30" s="100"/>
      <c r="G30" s="101"/>
      <c r="H30" s="101"/>
      <c r="I30" s="101"/>
      <c r="J30" s="98">
        <f t="shared" si="1"/>
        <v>0</v>
      </c>
    </row>
    <row r="31" spans="1:10" s="49" customFormat="1" ht="15.75" customHeight="1">
      <c r="A31" s="58"/>
      <c r="B31" s="85"/>
      <c r="C31" s="97"/>
      <c r="D31" s="98"/>
      <c r="E31" s="99"/>
      <c r="F31" s="100"/>
      <c r="G31" s="101"/>
      <c r="H31" s="101"/>
      <c r="I31" s="101"/>
      <c r="J31" s="98"/>
    </row>
    <row r="32" spans="1:10" s="49" customFormat="1" ht="15.75" customHeight="1">
      <c r="A32" s="58"/>
      <c r="B32" s="85"/>
      <c r="C32" s="97"/>
      <c r="D32" s="98"/>
      <c r="E32" s="99"/>
      <c r="F32" s="100"/>
      <c r="G32" s="101"/>
      <c r="H32" s="101"/>
      <c r="I32" s="101"/>
      <c r="J32" s="98"/>
    </row>
    <row r="33" spans="1:10" s="49" customFormat="1" ht="15.75" customHeight="1" thickBot="1">
      <c r="A33" s="87"/>
      <c r="B33" s="88"/>
      <c r="C33" s="97"/>
      <c r="D33" s="98"/>
      <c r="E33" s="99"/>
      <c r="F33" s="100"/>
      <c r="G33" s="101"/>
      <c r="H33" s="101"/>
      <c r="I33" s="101"/>
      <c r="J33" s="98"/>
    </row>
    <row r="34" spans="1:10" s="49" customFormat="1" ht="16.5" customHeight="1" thickTop="1">
      <c r="A34" s="123" t="s">
        <v>65</v>
      </c>
      <c r="B34" s="124"/>
      <c r="C34" s="102">
        <f aca="true" t="shared" si="2" ref="C34:J34">SUM(C11:C30)</f>
        <v>0</v>
      </c>
      <c r="D34" s="103">
        <f t="shared" si="2"/>
        <v>0</v>
      </c>
      <c r="E34" s="104">
        <f t="shared" si="2"/>
        <v>0</v>
      </c>
      <c r="F34" s="105">
        <f t="shared" si="2"/>
        <v>0</v>
      </c>
      <c r="G34" s="106">
        <f t="shared" si="2"/>
        <v>0</v>
      </c>
      <c r="H34" s="106">
        <f t="shared" si="2"/>
        <v>0</v>
      </c>
      <c r="I34" s="106"/>
      <c r="J34" s="103">
        <f t="shared" si="2"/>
        <v>0</v>
      </c>
    </row>
  </sheetData>
  <sheetProtection/>
  <mergeCells count="14">
    <mergeCell ref="A34:B34"/>
    <mergeCell ref="A9:A10"/>
    <mergeCell ref="B9:B10"/>
    <mergeCell ref="C9:C10"/>
    <mergeCell ref="D9:D10"/>
    <mergeCell ref="E9:E10"/>
    <mergeCell ref="F9:J9"/>
    <mergeCell ref="A2:J2"/>
    <mergeCell ref="A6:A8"/>
    <mergeCell ref="C6:C8"/>
    <mergeCell ref="E6:E8"/>
    <mergeCell ref="G6:H8"/>
    <mergeCell ref="I6:I8"/>
    <mergeCell ref="J6:J8"/>
  </mergeCells>
  <printOptions horizontalCentered="1" verticalCentered="1"/>
  <pageMargins left="0.7874015748031497" right="0.5905511811023623" top="0.7874015748031497" bottom="0.5118110236220472" header="0.5118110236220472" footer="0.5118110236220472"/>
  <pageSetup blackAndWhite="1" horizontalDpi="300" verticalDpi="300" orientation="landscape" paperSize="9" scale="94" r:id="rId2"/>
  <drawing r:id="rId1"/>
</worksheet>
</file>

<file path=xl/worksheets/sheet6.xml><?xml version="1.0" encoding="utf-8"?>
<worksheet xmlns="http://schemas.openxmlformats.org/spreadsheetml/2006/main" xmlns:r="http://schemas.openxmlformats.org/officeDocument/2006/relationships">
  <dimension ref="A1:J34"/>
  <sheetViews>
    <sheetView showGridLines="0" zoomScaleSheetLayoutView="100" workbookViewId="0" topLeftCell="A3">
      <selection activeCell="I4" sqref="I4"/>
    </sheetView>
  </sheetViews>
  <sheetFormatPr defaultColWidth="9.00390625" defaultRowHeight="21" customHeight="1"/>
  <cols>
    <col min="1" max="1" width="7.50390625" style="47" bestFit="1" customWidth="1"/>
    <col min="2" max="10" width="14.00390625" style="47" customWidth="1"/>
    <col min="11" max="16384" width="9.00390625" style="47" customWidth="1"/>
  </cols>
  <sheetData>
    <row r="1" ht="21" customHeight="1">
      <c r="A1" s="94" t="s">
        <v>95</v>
      </c>
    </row>
    <row r="2" spans="1:10" ht="24">
      <c r="A2" s="111" t="s">
        <v>70</v>
      </c>
      <c r="B2" s="111"/>
      <c r="C2" s="111"/>
      <c r="D2" s="111"/>
      <c r="E2" s="111"/>
      <c r="F2" s="111"/>
      <c r="G2" s="111"/>
      <c r="H2" s="111"/>
      <c r="I2" s="111"/>
      <c r="J2" s="111"/>
    </row>
    <row r="3" spans="1:8" ht="7.5" customHeight="1">
      <c r="A3" s="52"/>
      <c r="B3" s="52"/>
      <c r="C3" s="48"/>
      <c r="D3" s="48"/>
      <c r="E3" s="48"/>
      <c r="F3" s="48"/>
      <c r="G3" s="48"/>
      <c r="H3" s="48"/>
    </row>
    <row r="4" spans="1:10" s="49" customFormat="1" ht="19.5" customHeight="1">
      <c r="A4" s="50"/>
      <c r="B4" s="62" t="s">
        <v>81</v>
      </c>
      <c r="C4" s="59"/>
      <c r="D4" s="63"/>
      <c r="E4" s="64" t="s">
        <v>82</v>
      </c>
      <c r="F4" s="59"/>
      <c r="G4" s="63"/>
      <c r="H4" s="53"/>
      <c r="I4" s="63"/>
      <c r="J4" s="79" t="s">
        <v>86</v>
      </c>
    </row>
    <row r="5" ht="7.5" customHeight="1"/>
    <row r="6" spans="1:10" s="53" customFormat="1" ht="15.75" customHeight="1">
      <c r="A6" s="112" t="s">
        <v>77</v>
      </c>
      <c r="B6" s="150" t="s">
        <v>91</v>
      </c>
      <c r="C6" s="112" t="s">
        <v>71</v>
      </c>
      <c r="D6" s="152" t="s">
        <v>92</v>
      </c>
      <c r="E6" s="114" t="s">
        <v>76</v>
      </c>
      <c r="F6" s="154" t="s">
        <v>73</v>
      </c>
      <c r="G6" s="116" t="s">
        <v>80</v>
      </c>
      <c r="H6" s="117"/>
      <c r="I6" s="114" t="s">
        <v>74</v>
      </c>
      <c r="J6" s="155" t="s">
        <v>89</v>
      </c>
    </row>
    <row r="7" spans="1:10" s="53" customFormat="1" ht="15.75" customHeight="1">
      <c r="A7" s="113"/>
      <c r="B7" s="151"/>
      <c r="C7" s="113"/>
      <c r="D7" s="153"/>
      <c r="E7" s="115"/>
      <c r="F7" s="153"/>
      <c r="G7" s="118"/>
      <c r="H7" s="119"/>
      <c r="I7" s="120"/>
      <c r="J7" s="156"/>
    </row>
    <row r="8" spans="1:10" s="53" customFormat="1" ht="15.75" customHeight="1">
      <c r="A8" s="113"/>
      <c r="B8" s="151"/>
      <c r="C8" s="113"/>
      <c r="D8" s="153"/>
      <c r="E8" s="115"/>
      <c r="F8" s="153"/>
      <c r="G8" s="118"/>
      <c r="H8" s="119"/>
      <c r="I8" s="120"/>
      <c r="J8" s="156"/>
    </row>
    <row r="9" spans="1:10" s="54" customFormat="1" ht="16.5" customHeight="1">
      <c r="A9" s="125" t="s">
        <v>66</v>
      </c>
      <c r="B9" s="127" t="s">
        <v>75</v>
      </c>
      <c r="C9" s="129" t="s">
        <v>67</v>
      </c>
      <c r="D9" s="110" t="s">
        <v>68</v>
      </c>
      <c r="E9" s="132" t="s">
        <v>65</v>
      </c>
      <c r="F9" s="108" t="s">
        <v>69</v>
      </c>
      <c r="G9" s="109"/>
      <c r="H9" s="109"/>
      <c r="I9" s="109"/>
      <c r="J9" s="110"/>
    </row>
    <row r="10" spans="1:10" s="54" customFormat="1" ht="16.5" customHeight="1">
      <c r="A10" s="126"/>
      <c r="B10" s="128"/>
      <c r="C10" s="130"/>
      <c r="D10" s="131"/>
      <c r="E10" s="133"/>
      <c r="F10" s="55" t="s">
        <v>83</v>
      </c>
      <c r="G10" s="56" t="s">
        <v>84</v>
      </c>
      <c r="H10" s="56" t="s">
        <v>85</v>
      </c>
      <c r="I10" s="96"/>
      <c r="J10" s="107" t="s">
        <v>23</v>
      </c>
    </row>
    <row r="11" spans="1:10" s="49" customFormat="1" ht="15.75" customHeight="1">
      <c r="A11" s="57">
        <v>1</v>
      </c>
      <c r="B11" s="51" t="s">
        <v>96</v>
      </c>
      <c r="C11" s="65"/>
      <c r="D11" s="66"/>
      <c r="E11" s="67">
        <f aca="true" t="shared" si="0" ref="E11:E30">SUM(C11:D11)</f>
        <v>0</v>
      </c>
      <c r="F11" s="68"/>
      <c r="G11" s="69"/>
      <c r="H11" s="69"/>
      <c r="I11" s="69"/>
      <c r="J11" s="66">
        <f>SUM(F11:I11)</f>
        <v>0</v>
      </c>
    </row>
    <row r="12" spans="1:10" s="49" customFormat="1" ht="15.75" customHeight="1">
      <c r="A12" s="57">
        <f>A11+1</f>
        <v>2</v>
      </c>
      <c r="B12" s="51" t="s">
        <v>97</v>
      </c>
      <c r="C12" s="65"/>
      <c r="D12" s="66">
        <v>9880</v>
      </c>
      <c r="E12" s="67">
        <f t="shared" si="0"/>
        <v>9880</v>
      </c>
      <c r="F12" s="68">
        <v>3754</v>
      </c>
      <c r="G12" s="69">
        <v>8925</v>
      </c>
      <c r="H12" s="69">
        <f>E12-G12</f>
        <v>955</v>
      </c>
      <c r="I12" s="69"/>
      <c r="J12" s="66">
        <f>SUM(F12:I12)</f>
        <v>13634</v>
      </c>
    </row>
    <row r="13" spans="1:10" s="49" customFormat="1" ht="15.75" customHeight="1">
      <c r="A13" s="57">
        <f aca="true" t="shared" si="1" ref="A13:A30">A12+1</f>
        <v>3</v>
      </c>
      <c r="B13" s="51" t="s">
        <v>98</v>
      </c>
      <c r="C13" s="70">
        <v>20000</v>
      </c>
      <c r="D13" s="71">
        <v>9880</v>
      </c>
      <c r="E13" s="67">
        <f t="shared" si="0"/>
        <v>29880</v>
      </c>
      <c r="F13" s="72">
        <v>3754</v>
      </c>
      <c r="G13" s="69">
        <v>8925</v>
      </c>
      <c r="H13" s="69">
        <f aca="true" t="shared" si="2" ref="H13:H30">E13-G13</f>
        <v>20955</v>
      </c>
      <c r="I13" s="73"/>
      <c r="J13" s="66">
        <f aca="true" t="shared" si="3" ref="J13:J30">SUM(F13:I13)</f>
        <v>33634</v>
      </c>
    </row>
    <row r="14" spans="1:10" s="49" customFormat="1" ht="15.75" customHeight="1">
      <c r="A14" s="57">
        <f t="shared" si="1"/>
        <v>4</v>
      </c>
      <c r="B14" s="51" t="s">
        <v>99</v>
      </c>
      <c r="C14" s="70">
        <v>20000</v>
      </c>
      <c r="D14" s="71">
        <v>9360</v>
      </c>
      <c r="E14" s="67">
        <f t="shared" si="0"/>
        <v>29360</v>
      </c>
      <c r="F14" s="72">
        <v>3557</v>
      </c>
      <c r="G14" s="69">
        <v>8925</v>
      </c>
      <c r="H14" s="69">
        <f t="shared" si="2"/>
        <v>20435</v>
      </c>
      <c r="I14" s="73"/>
      <c r="J14" s="66">
        <f t="shared" si="3"/>
        <v>32917</v>
      </c>
    </row>
    <row r="15" spans="1:10" s="49" customFormat="1" ht="15.75" customHeight="1">
      <c r="A15" s="57">
        <f t="shared" si="1"/>
        <v>5</v>
      </c>
      <c r="B15" s="51" t="s">
        <v>100</v>
      </c>
      <c r="C15" s="70">
        <v>20000</v>
      </c>
      <c r="D15" s="71">
        <v>8840</v>
      </c>
      <c r="E15" s="67">
        <f t="shared" si="0"/>
        <v>28840</v>
      </c>
      <c r="F15" s="72">
        <v>3359</v>
      </c>
      <c r="G15" s="69">
        <v>8925</v>
      </c>
      <c r="H15" s="69">
        <f t="shared" si="2"/>
        <v>19915</v>
      </c>
      <c r="I15" s="73"/>
      <c r="J15" s="66">
        <f t="shared" si="3"/>
        <v>32199</v>
      </c>
    </row>
    <row r="16" spans="1:10" s="49" customFormat="1" ht="15.75" customHeight="1">
      <c r="A16" s="57">
        <f t="shared" si="1"/>
        <v>6</v>
      </c>
      <c r="B16" s="51" t="s">
        <v>101</v>
      </c>
      <c r="C16" s="70">
        <v>20000</v>
      </c>
      <c r="D16" s="71">
        <v>8320</v>
      </c>
      <c r="E16" s="67">
        <f t="shared" si="0"/>
        <v>28320</v>
      </c>
      <c r="F16" s="72">
        <v>3162</v>
      </c>
      <c r="G16" s="69">
        <v>8925</v>
      </c>
      <c r="H16" s="69">
        <f t="shared" si="2"/>
        <v>19395</v>
      </c>
      <c r="I16" s="73"/>
      <c r="J16" s="66">
        <f t="shared" si="3"/>
        <v>31482</v>
      </c>
    </row>
    <row r="17" spans="1:10" s="49" customFormat="1" ht="15.75" customHeight="1">
      <c r="A17" s="57">
        <f t="shared" si="1"/>
        <v>7</v>
      </c>
      <c r="B17" s="51" t="s">
        <v>102</v>
      </c>
      <c r="C17" s="70">
        <v>20000</v>
      </c>
      <c r="D17" s="71">
        <v>7800</v>
      </c>
      <c r="E17" s="67">
        <f t="shared" si="0"/>
        <v>27800</v>
      </c>
      <c r="F17" s="72">
        <v>2964</v>
      </c>
      <c r="G17" s="69">
        <v>8925</v>
      </c>
      <c r="H17" s="69">
        <f t="shared" si="2"/>
        <v>18875</v>
      </c>
      <c r="I17" s="73"/>
      <c r="J17" s="66">
        <f t="shared" si="3"/>
        <v>30764</v>
      </c>
    </row>
    <row r="18" spans="1:10" s="49" customFormat="1" ht="15.75" customHeight="1">
      <c r="A18" s="57">
        <f t="shared" si="1"/>
        <v>8</v>
      </c>
      <c r="B18" s="51" t="s">
        <v>103</v>
      </c>
      <c r="C18" s="70">
        <v>20000</v>
      </c>
      <c r="D18" s="71">
        <v>7280</v>
      </c>
      <c r="E18" s="67">
        <f t="shared" si="0"/>
        <v>27280</v>
      </c>
      <c r="F18" s="72">
        <v>2766</v>
      </c>
      <c r="G18" s="69">
        <v>8925</v>
      </c>
      <c r="H18" s="69">
        <f t="shared" si="2"/>
        <v>18355</v>
      </c>
      <c r="I18" s="73"/>
      <c r="J18" s="66">
        <f t="shared" si="3"/>
        <v>30046</v>
      </c>
    </row>
    <row r="19" spans="1:10" s="49" customFormat="1" ht="15.75" customHeight="1">
      <c r="A19" s="57">
        <f t="shared" si="1"/>
        <v>9</v>
      </c>
      <c r="B19" s="51" t="s">
        <v>104</v>
      </c>
      <c r="C19" s="70">
        <v>20000</v>
      </c>
      <c r="D19" s="71">
        <v>6760</v>
      </c>
      <c r="E19" s="67">
        <f t="shared" si="0"/>
        <v>26760</v>
      </c>
      <c r="F19" s="72">
        <v>2569</v>
      </c>
      <c r="G19" s="69">
        <v>8925</v>
      </c>
      <c r="H19" s="69">
        <f t="shared" si="2"/>
        <v>17835</v>
      </c>
      <c r="I19" s="73"/>
      <c r="J19" s="66">
        <f t="shared" si="3"/>
        <v>29329</v>
      </c>
    </row>
    <row r="20" spans="1:10" s="49" customFormat="1" ht="15.75" customHeight="1">
      <c r="A20" s="57">
        <f t="shared" si="1"/>
        <v>10</v>
      </c>
      <c r="B20" s="51" t="s">
        <v>105</v>
      </c>
      <c r="C20" s="70">
        <v>20000</v>
      </c>
      <c r="D20" s="71">
        <v>6240</v>
      </c>
      <c r="E20" s="67">
        <f t="shared" si="0"/>
        <v>26240</v>
      </c>
      <c r="F20" s="72">
        <v>2371</v>
      </c>
      <c r="G20" s="69">
        <v>8925</v>
      </c>
      <c r="H20" s="69">
        <f t="shared" si="2"/>
        <v>17315</v>
      </c>
      <c r="I20" s="73"/>
      <c r="J20" s="66">
        <f t="shared" si="3"/>
        <v>28611</v>
      </c>
    </row>
    <row r="21" spans="1:10" s="49" customFormat="1" ht="15.75" customHeight="1">
      <c r="A21" s="57">
        <f t="shared" si="1"/>
        <v>11</v>
      </c>
      <c r="B21" s="51" t="s">
        <v>106</v>
      </c>
      <c r="C21" s="70">
        <v>20000</v>
      </c>
      <c r="D21" s="71">
        <v>5720</v>
      </c>
      <c r="E21" s="67">
        <f t="shared" si="0"/>
        <v>25720</v>
      </c>
      <c r="F21" s="72">
        <v>2174</v>
      </c>
      <c r="G21" s="69">
        <v>8925</v>
      </c>
      <c r="H21" s="69">
        <f t="shared" si="2"/>
        <v>16795</v>
      </c>
      <c r="I21" s="73"/>
      <c r="J21" s="66">
        <f t="shared" si="3"/>
        <v>27894</v>
      </c>
    </row>
    <row r="22" spans="1:10" s="49" customFormat="1" ht="15.75" customHeight="1">
      <c r="A22" s="57">
        <f t="shared" si="1"/>
        <v>12</v>
      </c>
      <c r="B22" s="51" t="s">
        <v>107</v>
      </c>
      <c r="C22" s="70">
        <v>20000</v>
      </c>
      <c r="D22" s="71">
        <v>5200</v>
      </c>
      <c r="E22" s="67">
        <f t="shared" si="0"/>
        <v>25200</v>
      </c>
      <c r="F22" s="72">
        <v>1976</v>
      </c>
      <c r="G22" s="69">
        <v>8925</v>
      </c>
      <c r="H22" s="69">
        <f t="shared" si="2"/>
        <v>16275</v>
      </c>
      <c r="I22" s="73"/>
      <c r="J22" s="66">
        <f t="shared" si="3"/>
        <v>27176</v>
      </c>
    </row>
    <row r="23" spans="1:10" s="49" customFormat="1" ht="15.75" customHeight="1">
      <c r="A23" s="57">
        <f t="shared" si="1"/>
        <v>13</v>
      </c>
      <c r="B23" s="51" t="s">
        <v>108</v>
      </c>
      <c r="C23" s="70">
        <v>20000</v>
      </c>
      <c r="D23" s="71">
        <v>4680</v>
      </c>
      <c r="E23" s="67">
        <f t="shared" si="0"/>
        <v>24680</v>
      </c>
      <c r="F23" s="72">
        <v>1778</v>
      </c>
      <c r="G23" s="69">
        <v>8925</v>
      </c>
      <c r="H23" s="69">
        <f t="shared" si="2"/>
        <v>15755</v>
      </c>
      <c r="I23" s="73"/>
      <c r="J23" s="66">
        <f t="shared" si="3"/>
        <v>26458</v>
      </c>
    </row>
    <row r="24" spans="1:10" s="49" customFormat="1" ht="15.75" customHeight="1">
      <c r="A24" s="57">
        <f t="shared" si="1"/>
        <v>14</v>
      </c>
      <c r="B24" s="51" t="s">
        <v>109</v>
      </c>
      <c r="C24" s="70">
        <v>20000</v>
      </c>
      <c r="D24" s="71">
        <v>4160</v>
      </c>
      <c r="E24" s="67">
        <f t="shared" si="0"/>
        <v>24160</v>
      </c>
      <c r="F24" s="72">
        <v>1581</v>
      </c>
      <c r="G24" s="69">
        <v>8925</v>
      </c>
      <c r="H24" s="69">
        <f t="shared" si="2"/>
        <v>15235</v>
      </c>
      <c r="I24" s="73"/>
      <c r="J24" s="66">
        <f t="shared" si="3"/>
        <v>25741</v>
      </c>
    </row>
    <row r="25" spans="1:10" s="49" customFormat="1" ht="15.75" customHeight="1">
      <c r="A25" s="57">
        <f t="shared" si="1"/>
        <v>15</v>
      </c>
      <c r="B25" s="51" t="s">
        <v>110</v>
      </c>
      <c r="C25" s="70">
        <v>20000</v>
      </c>
      <c r="D25" s="71">
        <v>3640</v>
      </c>
      <c r="E25" s="67">
        <f t="shared" si="0"/>
        <v>23640</v>
      </c>
      <c r="F25" s="72">
        <v>1383</v>
      </c>
      <c r="G25" s="69">
        <v>8925</v>
      </c>
      <c r="H25" s="69">
        <f t="shared" si="2"/>
        <v>14715</v>
      </c>
      <c r="I25" s="73"/>
      <c r="J25" s="66">
        <f t="shared" si="3"/>
        <v>25023</v>
      </c>
    </row>
    <row r="26" spans="1:10" s="49" customFormat="1" ht="15.75" customHeight="1">
      <c r="A26" s="57">
        <f t="shared" si="1"/>
        <v>16</v>
      </c>
      <c r="B26" s="51" t="s">
        <v>111</v>
      </c>
      <c r="C26" s="70">
        <v>20000</v>
      </c>
      <c r="D26" s="71">
        <v>3120</v>
      </c>
      <c r="E26" s="67">
        <f t="shared" si="0"/>
        <v>23120</v>
      </c>
      <c r="F26" s="72">
        <v>1186</v>
      </c>
      <c r="G26" s="69">
        <v>8925</v>
      </c>
      <c r="H26" s="69">
        <f t="shared" si="2"/>
        <v>14195</v>
      </c>
      <c r="I26" s="73"/>
      <c r="J26" s="66">
        <f t="shared" si="3"/>
        <v>24306</v>
      </c>
    </row>
    <row r="27" spans="1:10" s="49" customFormat="1" ht="15.75" customHeight="1">
      <c r="A27" s="57">
        <f t="shared" si="1"/>
        <v>17</v>
      </c>
      <c r="B27" s="51" t="s">
        <v>112</v>
      </c>
      <c r="C27" s="70">
        <v>20000</v>
      </c>
      <c r="D27" s="71">
        <v>2600</v>
      </c>
      <c r="E27" s="67">
        <f t="shared" si="0"/>
        <v>22600</v>
      </c>
      <c r="F27" s="72">
        <v>988</v>
      </c>
      <c r="G27" s="69">
        <v>8925</v>
      </c>
      <c r="H27" s="69">
        <f t="shared" si="2"/>
        <v>13675</v>
      </c>
      <c r="I27" s="73"/>
      <c r="J27" s="66">
        <f t="shared" si="3"/>
        <v>23588</v>
      </c>
    </row>
    <row r="28" spans="1:10" s="49" customFormat="1" ht="15.75" customHeight="1">
      <c r="A28" s="57">
        <f t="shared" si="1"/>
        <v>18</v>
      </c>
      <c r="B28" s="51" t="s">
        <v>113</v>
      </c>
      <c r="C28" s="70">
        <v>20000</v>
      </c>
      <c r="D28" s="71">
        <v>2080</v>
      </c>
      <c r="E28" s="67">
        <f t="shared" si="0"/>
        <v>22080</v>
      </c>
      <c r="F28" s="72">
        <v>790</v>
      </c>
      <c r="G28" s="69">
        <v>8925</v>
      </c>
      <c r="H28" s="69">
        <f t="shared" si="2"/>
        <v>13155</v>
      </c>
      <c r="I28" s="73"/>
      <c r="J28" s="66">
        <f t="shared" si="3"/>
        <v>22870</v>
      </c>
    </row>
    <row r="29" spans="1:10" s="49" customFormat="1" ht="15.75" customHeight="1">
      <c r="A29" s="57">
        <f t="shared" si="1"/>
        <v>19</v>
      </c>
      <c r="B29" s="51" t="s">
        <v>114</v>
      </c>
      <c r="C29" s="70">
        <v>20000</v>
      </c>
      <c r="D29" s="71">
        <v>1560</v>
      </c>
      <c r="E29" s="67">
        <f t="shared" si="0"/>
        <v>21560</v>
      </c>
      <c r="F29" s="72">
        <v>593</v>
      </c>
      <c r="G29" s="69">
        <v>8925</v>
      </c>
      <c r="H29" s="69">
        <f t="shared" si="2"/>
        <v>12635</v>
      </c>
      <c r="I29" s="73"/>
      <c r="J29" s="66">
        <f t="shared" si="3"/>
        <v>22153</v>
      </c>
    </row>
    <row r="30" spans="1:10" s="49" customFormat="1" ht="15.75" customHeight="1">
      <c r="A30" s="57">
        <f t="shared" si="1"/>
        <v>20</v>
      </c>
      <c r="B30" s="51" t="s">
        <v>115</v>
      </c>
      <c r="C30" s="70">
        <v>20000</v>
      </c>
      <c r="D30" s="71">
        <v>1040</v>
      </c>
      <c r="E30" s="67">
        <f t="shared" si="0"/>
        <v>21040</v>
      </c>
      <c r="F30" s="72">
        <v>395</v>
      </c>
      <c r="G30" s="69">
        <v>8925</v>
      </c>
      <c r="H30" s="69">
        <f t="shared" si="2"/>
        <v>12115</v>
      </c>
      <c r="I30" s="73"/>
      <c r="J30" s="66">
        <f t="shared" si="3"/>
        <v>21435</v>
      </c>
    </row>
    <row r="31" spans="1:10" s="49" customFormat="1" ht="15.75" customHeight="1">
      <c r="A31" s="58"/>
      <c r="B31" s="85"/>
      <c r="C31" s="70"/>
      <c r="D31" s="71"/>
      <c r="E31" s="86"/>
      <c r="F31" s="72"/>
      <c r="G31" s="73"/>
      <c r="H31" s="73"/>
      <c r="I31" s="73"/>
      <c r="J31" s="71"/>
    </row>
    <row r="32" spans="1:10" s="49" customFormat="1" ht="15.75" customHeight="1">
      <c r="A32" s="58"/>
      <c r="B32" s="85"/>
      <c r="C32" s="70"/>
      <c r="D32" s="71"/>
      <c r="E32" s="86"/>
      <c r="F32" s="72"/>
      <c r="G32" s="73"/>
      <c r="H32" s="73"/>
      <c r="I32" s="73"/>
      <c r="J32" s="71"/>
    </row>
    <row r="33" spans="1:10" s="49" customFormat="1" ht="15.75" customHeight="1" thickBot="1">
      <c r="A33" s="87"/>
      <c r="B33" s="88"/>
      <c r="C33" s="89"/>
      <c r="D33" s="90"/>
      <c r="E33" s="91"/>
      <c r="F33" s="92"/>
      <c r="G33" s="93"/>
      <c r="H33" s="93"/>
      <c r="I33" s="93"/>
      <c r="J33" s="90"/>
    </row>
    <row r="34" spans="1:10" s="49" customFormat="1" ht="16.5" customHeight="1" thickTop="1">
      <c r="A34" s="123" t="s">
        <v>65</v>
      </c>
      <c r="B34" s="124"/>
      <c r="C34" s="74">
        <f aca="true" t="shared" si="4" ref="C34:J34">SUM(C11:C30)</f>
        <v>360000</v>
      </c>
      <c r="D34" s="75">
        <f t="shared" si="4"/>
        <v>108160</v>
      </c>
      <c r="E34" s="76">
        <f t="shared" si="4"/>
        <v>468160</v>
      </c>
      <c r="F34" s="77">
        <f t="shared" si="4"/>
        <v>41100</v>
      </c>
      <c r="G34" s="78">
        <f t="shared" si="4"/>
        <v>169575</v>
      </c>
      <c r="H34" s="78">
        <f t="shared" si="4"/>
        <v>298585</v>
      </c>
      <c r="I34" s="78"/>
      <c r="J34" s="75">
        <f t="shared" si="4"/>
        <v>509260</v>
      </c>
    </row>
  </sheetData>
  <sheetProtection/>
  <mergeCells count="17">
    <mergeCell ref="A34:B34"/>
    <mergeCell ref="A9:A10"/>
    <mergeCell ref="B9:B10"/>
    <mergeCell ref="C9:C10"/>
    <mergeCell ref="A2:J2"/>
    <mergeCell ref="E9:E10"/>
    <mergeCell ref="F9:J9"/>
    <mergeCell ref="D9:D10"/>
    <mergeCell ref="J6:J8"/>
    <mergeCell ref="I6:I8"/>
    <mergeCell ref="E6:E8"/>
    <mergeCell ref="G6:H8"/>
    <mergeCell ref="A6:A8"/>
    <mergeCell ref="C6:C8"/>
    <mergeCell ref="B6:B8"/>
    <mergeCell ref="D6:D8"/>
    <mergeCell ref="F6:F8"/>
  </mergeCells>
  <printOptions horizontalCentered="1" verticalCentered="1"/>
  <pageMargins left="0.7874015748031497" right="0.5905511811023623" top="0.7874015748031497" bottom="0.5118110236220472" header="0.5118110236220472" footer="0.5118110236220472"/>
  <pageSetup blackAndWhite="1" horizontalDpi="300" verticalDpi="300" orientation="landscape" paperSize="9" scale="94" r:id="rId4"/>
  <headerFooter alignWithMargins="0">
    <oddHeader>&amp;R【記入例】</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今宿　未左希</dc:creator>
  <cp:keywords/>
  <dc:description/>
  <cp:lastModifiedBy>東京都</cp:lastModifiedBy>
  <cp:lastPrinted>2022-05-30T08:23:06Z</cp:lastPrinted>
  <dcterms:created xsi:type="dcterms:W3CDTF">1997-01-08T22:48:59Z</dcterms:created>
  <dcterms:modified xsi:type="dcterms:W3CDTF">2022-05-30T08:23:21Z</dcterms:modified>
  <cp:category/>
  <cp:version/>
  <cp:contentType/>
  <cp:contentStatus/>
</cp:coreProperties>
</file>