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75" windowWidth="12465" windowHeight="6750" activeTab="0"/>
  </bookViews>
  <sheets>
    <sheet name="様式１２（合計）" sheetId="1" r:id="rId1"/>
    <sheet name="様式１２（GH)" sheetId="2" r:id="rId2"/>
    <sheet name="様式１２（小規模多機能)" sheetId="3" r:id="rId3"/>
  </sheets>
  <definedNames>
    <definedName name="_xlnm.Print_Titles" localSheetId="1">'様式１２（GH)'!$A:$J</definedName>
    <definedName name="_xlnm.Print_Titles" localSheetId="0">'様式１２（合計）'!$A:$J</definedName>
    <definedName name="_xlnm.Print_Titles" localSheetId="2">'様式１２（小規模多機能)'!$A:$J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sharedStrings.xml><?xml version="1.0" encoding="utf-8"?>
<sst xmlns="http://schemas.openxmlformats.org/spreadsheetml/2006/main" count="293" uniqueCount="101">
  <si>
    <t>名</t>
  </si>
  <si>
    <t>１年目</t>
  </si>
  <si>
    <t>２年目</t>
  </si>
  <si>
    <t>３年目</t>
  </si>
  <si>
    <t>４年目</t>
  </si>
  <si>
    <t>５年目</t>
  </si>
  <si>
    <t>内容説明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</si>
  <si>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</si>
  <si>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</si>
  <si>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</si>
  <si>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</si>
  <si>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</si>
  <si>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</si>
  <si>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</si>
  <si>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</si>
  <si>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</si>
  <si>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</si>
  <si>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</si>
  <si>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</si>
  <si>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</si>
  <si>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</si>
  <si>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</si>
  <si>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</si>
  <si>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</si>
  <si>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</si>
  <si>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</si>
  <si>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</si>
  <si>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</si>
  <si>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</si>
  <si>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</si>
  <si>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</si>
  <si>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</si>
  <si>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</si>
  <si>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</si>
  <si>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</si>
  <si>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</si>
  <si>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</si>
  <si>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</si>
  <si>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</si>
  <si>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</si>
  <si>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</si>
  <si>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</si>
  <si>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</si>
  <si>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</si>
  <si>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</si>
  <si>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</si>
  <si>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</si>
  <si>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</si>
  <si>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</si>
  <si>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</si>
  <si>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</si>
  <si>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</si>
  <si>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</si>
  <si>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</si>
  <si>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</si>
  <si>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</si>
  <si>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</si>
  <si>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</si>
  <si>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</si>
  <si>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</si>
  <si>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</si>
  <si>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</si>
  <si>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</si>
  <si>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</si>
  <si>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</si>
  <si>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</si>
  <si>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</si>
  <si>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</si>
  <si>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</si>
  <si>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</si>
  <si>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</si>
  <si>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</si>
  <si>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</si>
  <si>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</si>
  <si>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</si>
  <si>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</si>
  <si>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</si>
  <si>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</si>
  <si>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</si>
  <si>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</si>
  <si>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</si>
  <si>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</si>
  <si>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</si>
  <si>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　　　　　　　加算</t>
  </si>
  <si>
    <t>平成43年度</t>
  </si>
  <si>
    <t>平成44年度</t>
  </si>
  <si>
    <t>平成45年度</t>
  </si>
  <si>
    <t>資金収支見込計算内訳書
（小規模多機能型居宅介護）</t>
  </si>
  <si>
    <t>資金収支見込計算内訳書
（認知症高齢者グループホーム）</t>
  </si>
  <si>
    <t>GH　支出　合計　(2)</t>
  </si>
  <si>
    <t>GH　収支差額　合計　(3)=(1)-(2)</t>
  </si>
  <si>
    <t>小規模　収入　合計　(1)</t>
  </si>
  <si>
    <t>小規模　支出　合計　(2)</t>
  </si>
  <si>
    <t>小規模　収支差額　合計　(3)=(1)-(2)</t>
  </si>
  <si>
    <t>月</t>
  </si>
  <si>
    <t>平成46年度</t>
  </si>
  <si>
    <t>平成47年度</t>
  </si>
  <si>
    <t>GH　収入　合計　（1）</t>
  </si>
  <si>
    <t>認知症対応型共同生活介護</t>
  </si>
  <si>
    <t>稼働率（％）</t>
  </si>
  <si>
    <t>小規模多機能型居宅介護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</si>
</sst>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S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4" borderId="12" xfId="49" applyFont="1" applyFill="1" applyBorder="1" applyAlignment="1" applyProtection="1">
      <alignment vertical="center"/>
      <protection locked="0"/>
    </xf>
    <xf numFmtId="38" fontId="2" fillId="4" borderId="1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>
      <alignment vertical="center"/>
    </xf>
    <xf numFmtId="38" fontId="2" fillId="0" borderId="15" xfId="49" applyFont="1" applyBorder="1" applyAlignment="1" applyProtection="1">
      <alignment vertical="center"/>
      <protection locked="0"/>
    </xf>
    <xf numFmtId="38" fontId="2" fillId="0" borderId="16" xfId="49" applyFont="1" applyBorder="1" applyAlignment="1" applyProtection="1">
      <alignment vertical="center"/>
      <protection locked="0"/>
    </xf>
    <xf numFmtId="38" fontId="2" fillId="0" borderId="17" xfId="49" applyFont="1" applyBorder="1" applyAlignment="1" applyProtection="1">
      <alignment vertical="center"/>
      <protection locked="0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23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5" xfId="49" applyFont="1" applyBorder="1" applyAlignment="1" applyProtection="1">
      <alignment vertical="center"/>
      <protection locked="0"/>
    </xf>
    <xf numFmtId="38" fontId="2" fillId="0" borderId="19" xfId="49" applyFont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29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4" borderId="23" xfId="49" applyFont="1" applyFill="1" applyBorder="1" applyAlignment="1" applyProtection="1">
      <alignment vertical="center"/>
      <protection locked="0"/>
    </xf>
    <xf numFmtId="38" fontId="2" fillId="0" borderId="34" xfId="49" applyFont="1" applyBorder="1" applyAlignment="1" applyProtection="1">
      <alignment vertical="center"/>
      <protection locked="0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4" borderId="21" xfId="49" applyFont="1" applyFill="1" applyBorder="1" applyAlignment="1" applyProtection="1">
      <alignment vertical="center"/>
      <protection locked="0"/>
    </xf>
    <xf numFmtId="9" fontId="2" fillId="4" borderId="22" xfId="42" applyNumberFormat="1" applyFont="1" applyFill="1" applyBorder="1" applyAlignment="1" applyProtection="1">
      <alignment vertical="center"/>
      <protection locked="0"/>
    </xf>
    <xf numFmtId="9" fontId="2" fillId="4" borderId="37" xfId="42" applyNumberFormat="1" applyFont="1" applyFill="1" applyBorder="1" applyAlignment="1" applyProtection="1">
      <alignment vertical="center"/>
      <protection locked="0"/>
    </xf>
    <xf numFmtId="38" fontId="2" fillId="0" borderId="38" xfId="49" applyFont="1" applyFill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5" fillId="0" borderId="24" xfId="49" applyFont="1" applyBorder="1" applyAlignment="1" quotePrefix="1">
      <alignment horizontal="right" vertical="center"/>
    </xf>
    <xf numFmtId="38" fontId="6" fillId="0" borderId="17" xfId="49" applyFont="1" applyBorder="1" applyAlignment="1">
      <alignment vertical="center"/>
    </xf>
    <xf numFmtId="38" fontId="2" fillId="0" borderId="27" xfId="49" applyFont="1" applyBorder="1" applyAlignment="1" applyProtection="1">
      <alignment vertical="center"/>
      <protection locked="0"/>
    </xf>
    <xf numFmtId="38" fontId="5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5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2" fillId="0" borderId="46" xfId="49" applyNumberFormat="1" applyFont="1" applyFill="1" applyBorder="1" applyAlignment="1">
      <alignment horizontal="center" vertical="center"/>
    </xf>
    <xf numFmtId="177" fontId="2" fillId="0" borderId="47" xfId="49" applyNumberFormat="1" applyFont="1" applyFill="1" applyBorder="1" applyAlignment="1">
      <alignment horizontal="center" vertical="center"/>
    </xf>
    <xf numFmtId="177" fontId="2" fillId="0" borderId="38" xfId="49" applyNumberFormat="1" applyFont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4" fillId="0" borderId="48" xfId="49" applyNumberFormat="1" applyFont="1" applyBorder="1" applyAlignment="1">
      <alignment horizontal="right" vertical="center"/>
    </xf>
    <xf numFmtId="177" fontId="4" fillId="0" borderId="49" xfId="49" applyNumberFormat="1" applyFont="1" applyBorder="1" applyAlignment="1">
      <alignment horizontal="right" vertical="center"/>
    </xf>
    <xf numFmtId="177" fontId="4" fillId="0" borderId="50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177" fontId="8" fillId="0" borderId="51" xfId="49" applyNumberFormat="1" applyFont="1" applyBorder="1" applyAlignment="1">
      <alignment vertical="center"/>
    </xf>
    <xf numFmtId="177" fontId="8" fillId="0" borderId="52" xfId="49" applyNumberFormat="1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0" borderId="54" xfId="49" applyNumberFormat="1" applyFont="1" applyBorder="1" applyAlignment="1">
      <alignment vertical="center"/>
    </xf>
    <xf numFmtId="177" fontId="8" fillId="0" borderId="14" xfId="49" applyNumberFormat="1" applyFont="1" applyBorder="1" applyAlignment="1">
      <alignment vertical="center"/>
    </xf>
    <xf numFmtId="177" fontId="8" fillId="0" borderId="28" xfId="49" applyNumberFormat="1" applyFont="1" applyBorder="1" applyAlignment="1">
      <alignment vertical="center"/>
    </xf>
    <xf numFmtId="177" fontId="8" fillId="0" borderId="55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7" fontId="8" fillId="0" borderId="37" xfId="49" applyNumberFormat="1" applyFont="1" applyBorder="1" applyAlignment="1">
      <alignment vertical="center"/>
    </xf>
    <xf numFmtId="177" fontId="8" fillId="0" borderId="56" xfId="49" applyNumberFormat="1" applyFont="1" applyBorder="1" applyAlignment="1">
      <alignment vertical="center"/>
    </xf>
    <xf numFmtId="177" fontId="2" fillId="4" borderId="57" xfId="49" applyNumberFormat="1" applyFont="1" applyFill="1" applyBorder="1" applyAlignment="1" applyProtection="1">
      <alignment vertical="center"/>
      <protection locked="0"/>
    </xf>
    <xf numFmtId="177" fontId="2" fillId="4" borderId="31" xfId="49" applyNumberFormat="1" applyFont="1" applyFill="1" applyBorder="1" applyAlignment="1" applyProtection="1">
      <alignment vertical="center"/>
      <protection locked="0"/>
    </xf>
    <xf numFmtId="177" fontId="2" fillId="4" borderId="58" xfId="49" applyNumberFormat="1" applyFont="1" applyFill="1" applyBorder="1" applyAlignment="1" applyProtection="1">
      <alignment vertical="center"/>
      <protection locked="0"/>
    </xf>
    <xf numFmtId="177" fontId="2" fillId="4" borderId="59" xfId="49" applyNumberFormat="1" applyFont="1" applyFill="1" applyBorder="1" applyAlignment="1" applyProtection="1">
      <alignment vertical="center"/>
      <protection locked="0"/>
    </xf>
    <xf numFmtId="177" fontId="2" fillId="4" borderId="28" xfId="49" applyNumberFormat="1" applyFont="1" applyFill="1" applyBorder="1" applyAlignment="1" applyProtection="1">
      <alignment vertical="center"/>
      <protection locked="0"/>
    </xf>
    <xf numFmtId="177" fontId="2" fillId="4" borderId="55" xfId="49" applyNumberFormat="1" applyFont="1" applyFill="1" applyBorder="1" applyAlignment="1" applyProtection="1">
      <alignment vertical="center"/>
      <protection locked="0"/>
    </xf>
    <xf numFmtId="177" fontId="2" fillId="4" borderId="18" xfId="49" applyNumberFormat="1" applyFont="1" applyFill="1" applyBorder="1" applyAlignment="1" applyProtection="1">
      <alignment vertical="center"/>
      <protection locked="0"/>
    </xf>
    <xf numFmtId="177" fontId="2" fillId="4" borderId="10" xfId="49" applyNumberFormat="1" applyFont="1" applyFill="1" applyBorder="1" applyAlignment="1" applyProtection="1">
      <alignment vertical="center"/>
      <protection locked="0"/>
    </xf>
    <xf numFmtId="177" fontId="2" fillId="4" borderId="51" xfId="49" applyNumberFormat="1" applyFont="1" applyFill="1" applyBorder="1" applyAlignment="1" applyProtection="1">
      <alignment vertical="center"/>
      <protection locked="0"/>
    </xf>
    <xf numFmtId="177" fontId="8" fillId="0" borderId="52" xfId="49" applyNumberFormat="1" applyFont="1" applyFill="1" applyBorder="1" applyAlignment="1">
      <alignment vertical="center"/>
    </xf>
    <xf numFmtId="177" fontId="8" fillId="0" borderId="53" xfId="49" applyNumberFormat="1" applyFont="1" applyFill="1" applyBorder="1" applyAlignment="1">
      <alignment vertical="center"/>
    </xf>
    <xf numFmtId="177" fontId="8" fillId="0" borderId="47" xfId="49" applyNumberFormat="1" applyFont="1" applyFill="1" applyBorder="1" applyAlignment="1">
      <alignment vertical="center"/>
    </xf>
    <xf numFmtId="177" fontId="2" fillId="4" borderId="20" xfId="49" applyNumberFormat="1" applyFont="1" applyFill="1" applyBorder="1" applyAlignment="1" applyProtection="1">
      <alignment vertical="center"/>
      <protection locked="0"/>
    </xf>
    <xf numFmtId="177" fontId="2" fillId="4" borderId="36" xfId="49" applyNumberFormat="1" applyFont="1" applyFill="1" applyBorder="1" applyAlignment="1" applyProtection="1">
      <alignment vertical="center"/>
      <protection locked="0"/>
    </xf>
    <xf numFmtId="177" fontId="2" fillId="4" borderId="60" xfId="49" applyNumberFormat="1" applyFont="1" applyFill="1" applyBorder="1" applyAlignment="1" applyProtection="1">
      <alignment vertical="center"/>
      <protection locked="0"/>
    </xf>
    <xf numFmtId="177" fontId="8" fillId="0" borderId="61" xfId="49" applyNumberFormat="1" applyFont="1" applyBorder="1" applyAlignment="1">
      <alignment vertical="center"/>
    </xf>
    <xf numFmtId="177" fontId="8" fillId="0" borderId="62" xfId="49" applyNumberFormat="1" applyFont="1" applyBorder="1" applyAlignment="1">
      <alignment vertical="center"/>
    </xf>
    <xf numFmtId="177" fontId="8" fillId="0" borderId="63" xfId="49" applyNumberFormat="1" applyFont="1" applyFill="1" applyBorder="1" applyAlignment="1" applyProtection="1">
      <alignment vertical="center"/>
      <protection locked="0"/>
    </xf>
    <xf numFmtId="177" fontId="8" fillId="0" borderId="64" xfId="49" applyNumberFormat="1" applyFont="1" applyFill="1" applyBorder="1" applyAlignment="1" applyProtection="1">
      <alignment vertical="center"/>
      <protection locked="0"/>
    </xf>
    <xf numFmtId="177" fontId="8" fillId="0" borderId="65" xfId="49" applyNumberFormat="1" applyFont="1" applyFill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vertical="center"/>
      <protection locked="0"/>
    </xf>
    <xf numFmtId="38" fontId="2" fillId="0" borderId="45" xfId="49" applyFont="1" applyBorder="1" applyAlignment="1">
      <alignment vertical="center"/>
    </xf>
    <xf numFmtId="38" fontId="5" fillId="0" borderId="66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8" xfId="49" applyFont="1" applyBorder="1" applyAlignment="1" applyProtection="1">
      <alignment vertical="center"/>
      <protection locked="0"/>
    </xf>
    <xf numFmtId="9" fontId="2" fillId="4" borderId="69" xfId="42" applyNumberFormat="1" applyFont="1" applyFill="1" applyBorder="1" applyAlignment="1" applyProtection="1">
      <alignment vertical="center"/>
      <protection locked="0"/>
    </xf>
    <xf numFmtId="177" fontId="4" fillId="0" borderId="33" xfId="49" applyNumberFormat="1" applyFont="1" applyBorder="1" applyAlignment="1">
      <alignment horizontal="right" vertical="center"/>
    </xf>
    <xf numFmtId="177" fontId="8" fillId="0" borderId="46" xfId="49" applyNumberFormat="1" applyFont="1" applyBorder="1" applyAlignment="1">
      <alignment vertical="center"/>
    </xf>
    <xf numFmtId="177" fontId="8" fillId="0" borderId="33" xfId="49" applyNumberFormat="1" applyFont="1" applyBorder="1" applyAlignment="1">
      <alignment vertical="center"/>
    </xf>
    <xf numFmtId="177" fontId="8" fillId="0" borderId="69" xfId="49" applyNumberFormat="1" applyFont="1" applyBorder="1" applyAlignment="1">
      <alignment vertical="center"/>
    </xf>
    <xf numFmtId="177" fontId="8" fillId="0" borderId="46" xfId="49" applyNumberFormat="1" applyFont="1" applyFill="1" applyBorder="1" applyAlignment="1">
      <alignment vertical="center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2" fillId="0" borderId="53" xfId="49" applyNumberFormat="1" applyFont="1" applyFill="1" applyBorder="1" applyAlignment="1">
      <alignment horizontal="center" vertical="center"/>
    </xf>
    <xf numFmtId="177" fontId="2" fillId="4" borderId="71" xfId="49" applyNumberFormat="1" applyFont="1" applyFill="1" applyBorder="1" applyAlignment="1" applyProtection="1">
      <alignment vertical="center"/>
      <protection locked="0"/>
    </xf>
    <xf numFmtId="177" fontId="2" fillId="4" borderId="62" xfId="49" applyNumberFormat="1" applyFont="1" applyFill="1" applyBorder="1" applyAlignment="1" applyProtection="1">
      <alignment vertical="center"/>
      <protection locked="0"/>
    </xf>
    <xf numFmtId="177" fontId="2" fillId="4" borderId="14" xfId="49" applyNumberFormat="1" applyFont="1" applyFill="1" applyBorder="1" applyAlignment="1" applyProtection="1">
      <alignment vertical="center"/>
      <protection locked="0"/>
    </xf>
    <xf numFmtId="177" fontId="2" fillId="4" borderId="72" xfId="49" applyNumberFormat="1" applyFont="1" applyFill="1" applyBorder="1" applyAlignment="1" applyProtection="1">
      <alignment vertical="center"/>
      <protection locked="0"/>
    </xf>
    <xf numFmtId="38" fontId="2" fillId="0" borderId="73" xfId="49" applyFont="1" applyFill="1" applyBorder="1" applyAlignment="1">
      <alignment vertical="center"/>
    </xf>
    <xf numFmtId="38" fontId="2" fillId="4" borderId="38" xfId="49" applyFont="1" applyFill="1" applyBorder="1" applyAlignment="1" applyProtection="1">
      <alignment horizontal="center" vertical="center"/>
      <protection locked="0"/>
    </xf>
    <xf numFmtId="9" fontId="2" fillId="4" borderId="63" xfId="42" applyNumberFormat="1" applyFont="1" applyFill="1" applyBorder="1" applyAlignment="1" applyProtection="1">
      <alignment vertical="center"/>
      <protection locked="0"/>
    </xf>
    <xf numFmtId="9" fontId="2" fillId="4" borderId="64" xfId="42" applyNumberFormat="1" applyFont="1" applyFill="1" applyBorder="1" applyAlignment="1" applyProtection="1">
      <alignment vertical="center"/>
      <protection locked="0"/>
    </xf>
    <xf numFmtId="9" fontId="2" fillId="4" borderId="65" xfId="42" applyNumberFormat="1" applyFont="1" applyFill="1" applyBorder="1" applyAlignment="1" applyProtection="1">
      <alignment vertical="center"/>
      <protection locked="0"/>
    </xf>
    <xf numFmtId="177" fontId="2" fillId="4" borderId="74" xfId="49" applyNumberFormat="1" applyFont="1" applyFill="1" applyBorder="1" applyAlignment="1" applyProtection="1">
      <alignment vertical="center"/>
      <protection locked="0"/>
    </xf>
    <xf numFmtId="177" fontId="2" fillId="4" borderId="61" xfId="49" applyNumberFormat="1" applyFont="1" applyFill="1" applyBorder="1" applyAlignment="1" applyProtection="1">
      <alignment vertical="center"/>
      <protection locked="0"/>
    </xf>
    <xf numFmtId="177" fontId="2" fillId="4" borderId="54" xfId="49" applyNumberFormat="1" applyFont="1" applyFill="1" applyBorder="1" applyAlignment="1" applyProtection="1">
      <alignment vertical="center"/>
      <protection locked="0"/>
    </xf>
    <xf numFmtId="177" fontId="2" fillId="4" borderId="75" xfId="49" applyNumberFormat="1" applyFont="1" applyFill="1" applyBorder="1" applyAlignment="1" applyProtection="1">
      <alignment vertical="center"/>
      <protection locked="0"/>
    </xf>
    <xf numFmtId="38" fontId="2" fillId="4" borderId="76" xfId="49" applyFont="1" applyFill="1" applyBorder="1" applyAlignment="1" applyProtection="1">
      <alignment vertical="center"/>
      <protection locked="0"/>
    </xf>
    <xf numFmtId="38" fontId="2" fillId="4" borderId="27" xfId="49" applyFont="1" applyFill="1" applyBorder="1" applyAlignment="1" applyProtection="1">
      <alignment vertical="center"/>
      <protection locked="0"/>
    </xf>
    <xf numFmtId="38" fontId="2" fillId="4" borderId="17" xfId="49" applyFont="1" applyFill="1" applyBorder="1" applyAlignment="1" applyProtection="1">
      <alignment vertical="center"/>
      <protection locked="0"/>
    </xf>
    <xf numFmtId="38" fontId="2" fillId="4" borderId="77" xfId="49" applyFont="1" applyFill="1" applyBorder="1" applyAlignment="1" applyProtection="1">
      <alignment vertical="center"/>
      <protection locked="0"/>
    </xf>
    <xf numFmtId="38" fontId="2" fillId="4" borderId="15" xfId="49" applyFont="1" applyFill="1" applyBorder="1" applyAlignment="1" applyProtection="1">
      <alignment vertical="center"/>
      <protection locked="0"/>
    </xf>
    <xf numFmtId="38" fontId="2" fillId="4" borderId="40" xfId="49" applyFont="1" applyFill="1" applyBorder="1" applyAlignment="1" applyProtection="1">
      <alignment vertical="center"/>
      <protection locked="0"/>
    </xf>
    <xf numFmtId="38" fontId="2" fillId="4" borderId="16" xfId="49" applyFont="1" applyFill="1" applyBorder="1" applyAlignment="1" applyProtection="1">
      <alignment vertical="center"/>
      <protection locked="0"/>
    </xf>
    <xf numFmtId="38" fontId="2" fillId="0" borderId="43" xfId="49" applyFont="1" applyBorder="1" applyAlignment="1">
      <alignment vertical="center"/>
    </xf>
    <xf numFmtId="38" fontId="9" fillId="0" borderId="0" xfId="49" applyFont="1" applyAlignment="1">
      <alignment vertical="center" wrapText="1"/>
    </xf>
    <xf numFmtId="177" fontId="10" fillId="0" borderId="52" xfId="49" applyNumberFormat="1" applyFont="1" applyBorder="1" applyAlignment="1">
      <alignment vertical="center"/>
    </xf>
    <xf numFmtId="177" fontId="10" fillId="0" borderId="52" xfId="49" applyNumberFormat="1" applyFont="1" applyFill="1" applyBorder="1" applyAlignment="1" applyProtection="1">
      <alignment vertical="center"/>
      <protection locked="0"/>
    </xf>
    <xf numFmtId="177" fontId="2" fillId="4" borderId="39" xfId="49" applyNumberFormat="1" applyFont="1" applyFill="1" applyBorder="1" applyAlignment="1" applyProtection="1">
      <alignment vertical="center"/>
      <protection locked="0"/>
    </xf>
    <xf numFmtId="177" fontId="2" fillId="4" borderId="69" xfId="49" applyNumberFormat="1" applyFont="1" applyFill="1" applyBorder="1" applyAlignment="1" applyProtection="1">
      <alignment vertical="center"/>
      <protection locked="0"/>
    </xf>
    <xf numFmtId="177" fontId="2" fillId="4" borderId="22" xfId="49" applyNumberFormat="1" applyFont="1" applyFill="1" applyBorder="1" applyAlignment="1" applyProtection="1">
      <alignment vertical="center"/>
      <protection locked="0"/>
    </xf>
    <xf numFmtId="177" fontId="2" fillId="4" borderId="37" xfId="49" applyNumberFormat="1" applyFont="1" applyFill="1" applyBorder="1" applyAlignment="1" applyProtection="1">
      <alignment vertical="center"/>
      <protection locked="0"/>
    </xf>
    <xf numFmtId="177" fontId="2" fillId="4" borderId="56" xfId="49" applyNumberFormat="1" applyFont="1" applyFill="1" applyBorder="1" applyAlignment="1" applyProtection="1">
      <alignment vertical="center"/>
      <protection locked="0"/>
    </xf>
    <xf numFmtId="38" fontId="2" fillId="4" borderId="25" xfId="49" applyFont="1" applyFill="1" applyBorder="1" applyAlignment="1" applyProtection="1">
      <alignment vertical="center"/>
      <protection locked="0"/>
    </xf>
    <xf numFmtId="38" fontId="2" fillId="0" borderId="78" xfId="49" applyFont="1" applyBorder="1" applyAlignment="1">
      <alignment vertical="center"/>
    </xf>
    <xf numFmtId="177" fontId="10" fillId="0" borderId="48" xfId="49" applyNumberFormat="1" applyFont="1" applyFill="1" applyBorder="1" applyAlignment="1" applyProtection="1">
      <alignment vertical="center"/>
      <protection locked="0"/>
    </xf>
    <xf numFmtId="177" fontId="10" fillId="0" borderId="74" xfId="49" applyNumberFormat="1" applyFont="1" applyFill="1" applyBorder="1" applyAlignment="1" applyProtection="1">
      <alignment vertical="center"/>
      <protection locked="0"/>
    </xf>
    <xf numFmtId="177" fontId="10" fillId="0" borderId="44" xfId="49" applyNumberFormat="1" applyFont="1" applyFill="1" applyBorder="1" applyAlignment="1" applyProtection="1">
      <alignment vertical="center"/>
      <protection locked="0"/>
    </xf>
    <xf numFmtId="38" fontId="2" fillId="0" borderId="79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77" fontId="10" fillId="0" borderId="61" xfId="49" applyNumberFormat="1" applyFont="1" applyFill="1" applyBorder="1" applyAlignment="1" applyProtection="1">
      <alignment vertical="center"/>
      <protection locked="0"/>
    </xf>
    <xf numFmtId="38" fontId="2" fillId="0" borderId="63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177" fontId="10" fillId="0" borderId="54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7" fontId="8" fillId="0" borderId="81" xfId="49" applyNumberFormat="1" applyFont="1" applyFill="1" applyBorder="1" applyAlignment="1">
      <alignment vertical="center"/>
    </xf>
    <xf numFmtId="177" fontId="8" fillId="0" borderId="82" xfId="49" applyNumberFormat="1" applyFont="1" applyFill="1" applyBorder="1" applyAlignment="1">
      <alignment vertical="center"/>
    </xf>
    <xf numFmtId="177" fontId="8" fillId="0" borderId="83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0" borderId="78" xfId="49" applyNumberFormat="1" applyFont="1" applyFill="1" applyBorder="1" applyAlignment="1">
      <alignment vertical="center"/>
    </xf>
    <xf numFmtId="177" fontId="8" fillId="0" borderId="84" xfId="49" applyNumberFormat="1" applyFont="1" applyFill="1" applyBorder="1" applyAlignment="1">
      <alignment vertical="center"/>
    </xf>
    <xf numFmtId="177" fontId="8" fillId="0" borderId="44" xfId="49" applyNumberFormat="1" applyFont="1" applyFill="1" applyBorder="1" applyAlignment="1">
      <alignment vertical="center"/>
    </xf>
    <xf numFmtId="177" fontId="8" fillId="0" borderId="85" xfId="49" applyNumberFormat="1" applyFont="1" applyFill="1" applyBorder="1" applyAlignment="1">
      <alignment vertical="center"/>
    </xf>
    <xf numFmtId="177" fontId="8" fillId="0" borderId="86" xfId="49" applyNumberFormat="1" applyFont="1" applyFill="1" applyBorder="1" applyAlignment="1">
      <alignment vertical="center"/>
    </xf>
    <xf numFmtId="176" fontId="8" fillId="0" borderId="81" xfId="49" applyNumberFormat="1" applyFont="1" applyBorder="1" applyAlignment="1">
      <alignment vertical="center"/>
    </xf>
    <xf numFmtId="176" fontId="8" fillId="0" borderId="82" xfId="49" applyNumberFormat="1" applyFont="1" applyBorder="1" applyAlignment="1">
      <alignment vertical="center"/>
    </xf>
    <xf numFmtId="176" fontId="8" fillId="0" borderId="87" xfId="49" applyNumberFormat="1" applyFont="1" applyBorder="1" applyAlignment="1">
      <alignment vertical="center"/>
    </xf>
    <xf numFmtId="176" fontId="8" fillId="0" borderId="88" xfId="49" applyNumberFormat="1" applyFont="1" applyBorder="1" applyAlignment="1">
      <alignment vertical="center"/>
    </xf>
    <xf numFmtId="176" fontId="8" fillId="0" borderId="89" xfId="49" applyNumberFormat="1" applyFont="1" applyBorder="1" applyAlignment="1">
      <alignment vertical="center"/>
    </xf>
    <xf numFmtId="176" fontId="8" fillId="0" borderId="90" xfId="49" applyNumberFormat="1" applyFont="1" applyBorder="1" applyAlignment="1">
      <alignment vertical="center"/>
    </xf>
    <xf numFmtId="177" fontId="2" fillId="0" borderId="52" xfId="49" applyNumberFormat="1" applyFont="1" applyFill="1" applyBorder="1" applyAlignment="1">
      <alignment horizontal="center" vertical="center"/>
    </xf>
    <xf numFmtId="177" fontId="2" fillId="0" borderId="91" xfId="49" applyNumberFormat="1" applyFont="1" applyFill="1" applyBorder="1" applyAlignment="1">
      <alignment horizontal="center" vertical="center"/>
    </xf>
    <xf numFmtId="177" fontId="10" fillId="0" borderId="91" xfId="49" applyNumberFormat="1" applyFont="1" applyBorder="1" applyAlignment="1">
      <alignment vertical="center"/>
    </xf>
    <xf numFmtId="177" fontId="8" fillId="0" borderId="91" xfId="49" applyNumberFormat="1" applyFont="1" applyBorder="1" applyAlignment="1">
      <alignment vertical="center"/>
    </xf>
    <xf numFmtId="177" fontId="10" fillId="0" borderId="91" xfId="49" applyNumberFormat="1" applyFont="1" applyFill="1" applyBorder="1" applyAlignment="1" applyProtection="1">
      <alignment vertical="center"/>
      <protection locked="0"/>
    </xf>
    <xf numFmtId="177" fontId="10" fillId="0" borderId="92" xfId="49" applyNumberFormat="1" applyFont="1" applyFill="1" applyBorder="1" applyAlignment="1" applyProtection="1">
      <alignment vertical="center"/>
      <protection locked="0"/>
    </xf>
    <xf numFmtId="177" fontId="10" fillId="0" borderId="76" xfId="49" applyNumberFormat="1" applyFont="1" applyFill="1" applyBorder="1" applyAlignment="1" applyProtection="1">
      <alignment vertical="center"/>
      <protection locked="0"/>
    </xf>
    <xf numFmtId="177" fontId="10" fillId="0" borderId="93" xfId="49" applyNumberFormat="1" applyFont="1" applyFill="1" applyBorder="1" applyAlignment="1" applyProtection="1">
      <alignment vertical="center"/>
      <protection locked="0"/>
    </xf>
    <xf numFmtId="177" fontId="8" fillId="0" borderId="91" xfId="49" applyNumberFormat="1" applyFont="1" applyFill="1" applyBorder="1" applyAlignment="1">
      <alignment vertical="center"/>
    </xf>
    <xf numFmtId="177" fontId="10" fillId="0" borderId="94" xfId="49" applyNumberFormat="1" applyFont="1" applyFill="1" applyBorder="1" applyAlignment="1" applyProtection="1">
      <alignment vertical="center"/>
      <protection locked="0"/>
    </xf>
    <xf numFmtId="177" fontId="10" fillId="0" borderId="95" xfId="49" applyNumberFormat="1" applyFont="1" applyFill="1" applyBorder="1" applyAlignment="1" applyProtection="1">
      <alignment vertical="center"/>
      <protection locked="0"/>
    </xf>
    <xf numFmtId="177" fontId="8" fillId="0" borderId="41" xfId="49" applyNumberFormat="1" applyFont="1" applyFill="1" applyBorder="1" applyAlignment="1" applyProtection="1">
      <alignment vertical="center"/>
      <protection locked="0"/>
    </xf>
    <xf numFmtId="177" fontId="8" fillId="0" borderId="96" xfId="49" applyNumberFormat="1" applyFont="1" applyFill="1" applyBorder="1" applyAlignment="1">
      <alignment vertical="center"/>
    </xf>
    <xf numFmtId="177" fontId="8" fillId="0" borderId="95" xfId="49" applyNumberFormat="1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2" fillId="0" borderId="98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177" fontId="2" fillId="0" borderId="100" xfId="49" applyNumberFormat="1" applyFont="1" applyFill="1" applyBorder="1" applyAlignment="1">
      <alignment horizontal="center" vertical="center"/>
    </xf>
    <xf numFmtId="177" fontId="2" fillId="0" borderId="101" xfId="49" applyNumberFormat="1" applyFont="1" applyFill="1" applyBorder="1" applyAlignment="1">
      <alignment horizontal="center" vertical="center"/>
    </xf>
    <xf numFmtId="177" fontId="10" fillId="0" borderId="100" xfId="49" applyNumberFormat="1" applyFont="1" applyBorder="1" applyAlignment="1">
      <alignment vertical="center"/>
    </xf>
    <xf numFmtId="177" fontId="10" fillId="0" borderId="101" xfId="49" applyNumberFormat="1" applyFont="1" applyBorder="1" applyAlignment="1">
      <alignment vertical="center"/>
    </xf>
    <xf numFmtId="177" fontId="8" fillId="0" borderId="100" xfId="49" applyNumberFormat="1" applyFont="1" applyBorder="1" applyAlignment="1">
      <alignment vertical="center"/>
    </xf>
    <xf numFmtId="177" fontId="8" fillId="0" borderId="101" xfId="49" applyNumberFormat="1" applyFont="1" applyBorder="1" applyAlignment="1">
      <alignment vertical="center"/>
    </xf>
    <xf numFmtId="177" fontId="10" fillId="0" borderId="100" xfId="49" applyNumberFormat="1" applyFont="1" applyFill="1" applyBorder="1" applyAlignment="1" applyProtection="1">
      <alignment vertical="center"/>
      <protection locked="0"/>
    </xf>
    <xf numFmtId="177" fontId="10" fillId="0" borderId="101" xfId="49" applyNumberFormat="1" applyFont="1" applyFill="1" applyBorder="1" applyAlignment="1" applyProtection="1">
      <alignment vertical="center"/>
      <protection locked="0"/>
    </xf>
    <xf numFmtId="177" fontId="10" fillId="0" borderId="102" xfId="49" applyNumberFormat="1" applyFont="1" applyFill="1" applyBorder="1" applyAlignment="1" applyProtection="1">
      <alignment vertical="center"/>
      <protection locked="0"/>
    </xf>
    <xf numFmtId="177" fontId="10" fillId="0" borderId="103" xfId="49" applyNumberFormat="1" applyFont="1" applyFill="1" applyBorder="1" applyAlignment="1" applyProtection="1">
      <alignment vertical="center"/>
      <protection locked="0"/>
    </xf>
    <xf numFmtId="177" fontId="10" fillId="0" borderId="104" xfId="49" applyNumberFormat="1" applyFont="1" applyFill="1" applyBorder="1" applyAlignment="1" applyProtection="1">
      <alignment vertical="center"/>
      <protection locked="0"/>
    </xf>
    <xf numFmtId="177" fontId="10" fillId="0" borderId="105" xfId="49" applyNumberFormat="1" applyFont="1" applyFill="1" applyBorder="1" applyAlignment="1" applyProtection="1">
      <alignment vertical="center"/>
      <protection locked="0"/>
    </xf>
    <xf numFmtId="177" fontId="10" fillId="0" borderId="106" xfId="49" applyNumberFormat="1" applyFont="1" applyFill="1" applyBorder="1" applyAlignment="1" applyProtection="1">
      <alignment vertical="center"/>
      <protection locked="0"/>
    </xf>
    <xf numFmtId="177" fontId="10" fillId="0" borderId="107" xfId="49" applyNumberFormat="1" applyFont="1" applyFill="1" applyBorder="1" applyAlignment="1" applyProtection="1">
      <alignment vertical="center"/>
      <protection locked="0"/>
    </xf>
    <xf numFmtId="177" fontId="8" fillId="0" borderId="100" xfId="49" applyNumberFormat="1" applyFont="1" applyFill="1" applyBorder="1" applyAlignment="1">
      <alignment vertical="center"/>
    </xf>
    <xf numFmtId="177" fontId="8" fillId="0" borderId="101" xfId="49" applyNumberFormat="1" applyFont="1" applyFill="1" applyBorder="1" applyAlignment="1">
      <alignment vertical="center"/>
    </xf>
    <xf numFmtId="177" fontId="10" fillId="0" borderId="108" xfId="49" applyNumberFormat="1" applyFont="1" applyFill="1" applyBorder="1" applyAlignment="1" applyProtection="1">
      <alignment vertical="center"/>
      <protection locked="0"/>
    </xf>
    <xf numFmtId="177" fontId="10" fillId="0" borderId="109" xfId="49" applyNumberFormat="1" applyFont="1" applyFill="1" applyBorder="1" applyAlignment="1" applyProtection="1">
      <alignment vertical="center"/>
      <protection locked="0"/>
    </xf>
    <xf numFmtId="177" fontId="10" fillId="0" borderId="110" xfId="49" applyNumberFormat="1" applyFont="1" applyFill="1" applyBorder="1" applyAlignment="1" applyProtection="1">
      <alignment vertical="center"/>
      <protection locked="0"/>
    </xf>
    <xf numFmtId="177" fontId="10" fillId="0" borderId="111" xfId="49" applyNumberFormat="1" applyFont="1" applyFill="1" applyBorder="1" applyAlignment="1" applyProtection="1">
      <alignment vertical="center"/>
      <protection locked="0"/>
    </xf>
    <xf numFmtId="177" fontId="8" fillId="0" borderId="112" xfId="49" applyNumberFormat="1" applyFont="1" applyFill="1" applyBorder="1" applyAlignment="1" applyProtection="1">
      <alignment vertical="center"/>
      <protection locked="0"/>
    </xf>
    <xf numFmtId="177" fontId="8" fillId="0" borderId="113" xfId="49" applyNumberFormat="1" applyFont="1" applyFill="1" applyBorder="1" applyAlignment="1" applyProtection="1">
      <alignment vertical="center"/>
      <protection locked="0"/>
    </xf>
    <xf numFmtId="177" fontId="8" fillId="0" borderId="114" xfId="49" applyNumberFormat="1" applyFont="1" applyFill="1" applyBorder="1" applyAlignment="1">
      <alignment vertical="center"/>
    </xf>
    <xf numFmtId="177" fontId="8" fillId="0" borderId="115" xfId="49" applyNumberFormat="1" applyFont="1" applyFill="1" applyBorder="1" applyAlignment="1">
      <alignment vertical="center"/>
    </xf>
    <xf numFmtId="177" fontId="8" fillId="0" borderId="110" xfId="49" applyNumberFormat="1" applyFont="1" applyFill="1" applyBorder="1" applyAlignment="1">
      <alignment vertical="center"/>
    </xf>
    <xf numFmtId="177" fontId="8" fillId="0" borderId="111" xfId="49" applyNumberFormat="1" applyFont="1" applyFill="1" applyBorder="1" applyAlignment="1">
      <alignment vertical="center"/>
    </xf>
    <xf numFmtId="38" fontId="2" fillId="0" borderId="27" xfId="49" applyFont="1" applyFill="1" applyBorder="1" applyAlignment="1" applyProtection="1">
      <alignment vertical="center"/>
      <protection locked="0"/>
    </xf>
    <xf numFmtId="177" fontId="51" fillId="0" borderId="26" xfId="49" applyNumberFormat="1" applyFont="1" applyFill="1" applyBorder="1" applyAlignment="1" applyProtection="1">
      <alignment vertical="center"/>
      <protection locked="0"/>
    </xf>
    <xf numFmtId="177" fontId="51" fillId="0" borderId="46" xfId="49" applyNumberFormat="1" applyFont="1" applyFill="1" applyBorder="1" applyAlignment="1" applyProtection="1">
      <alignment vertical="center"/>
      <protection locked="0"/>
    </xf>
    <xf numFmtId="177" fontId="51" fillId="0" borderId="52" xfId="49" applyNumberFormat="1" applyFont="1" applyFill="1" applyBorder="1" applyAlignment="1" applyProtection="1">
      <alignment vertical="center"/>
      <protection locked="0"/>
    </xf>
    <xf numFmtId="177" fontId="51" fillId="0" borderId="53" xfId="49" applyNumberFormat="1" applyFont="1" applyFill="1" applyBorder="1" applyAlignment="1" applyProtection="1">
      <alignment vertical="center"/>
      <protection locked="0"/>
    </xf>
    <xf numFmtId="177" fontId="51" fillId="0" borderId="47" xfId="49" applyNumberFormat="1" applyFont="1" applyFill="1" applyBorder="1" applyAlignment="1" applyProtection="1">
      <alignment vertical="center"/>
      <protection locked="0"/>
    </xf>
    <xf numFmtId="38" fontId="2" fillId="32" borderId="18" xfId="49" applyFont="1" applyFill="1" applyBorder="1" applyAlignment="1">
      <alignment vertical="center"/>
    </xf>
    <xf numFmtId="38" fontId="2" fillId="32" borderId="12" xfId="49" applyFont="1" applyFill="1" applyBorder="1" applyAlignment="1">
      <alignment vertical="center"/>
    </xf>
    <xf numFmtId="38" fontId="2" fillId="32" borderId="11" xfId="49" applyFont="1" applyFill="1" applyBorder="1" applyAlignment="1">
      <alignment vertical="center"/>
    </xf>
    <xf numFmtId="38" fontId="2" fillId="32" borderId="12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 shrinkToFit="1"/>
    </xf>
    <xf numFmtId="38" fontId="2" fillId="32" borderId="11" xfId="49" applyFont="1" applyFill="1" applyBorder="1" applyAlignment="1">
      <alignment vertical="center" shrinkToFit="1"/>
    </xf>
    <xf numFmtId="38" fontId="2" fillId="32" borderId="21" xfId="49" applyFont="1" applyFill="1" applyBorder="1" applyAlignment="1">
      <alignment vertical="center"/>
    </xf>
    <xf numFmtId="38" fontId="2" fillId="32" borderId="35" xfId="49" applyFont="1" applyFill="1" applyBorder="1" applyAlignment="1">
      <alignment vertical="center"/>
    </xf>
    <xf numFmtId="38" fontId="2" fillId="32" borderId="17" xfId="49" applyFont="1" applyFill="1" applyBorder="1" applyAlignment="1" applyProtection="1">
      <alignment vertical="center"/>
      <protection locked="0"/>
    </xf>
    <xf numFmtId="38" fontId="2" fillId="32" borderId="15" xfId="49" applyFont="1" applyFill="1" applyBorder="1" applyAlignment="1" applyProtection="1">
      <alignment vertical="center"/>
      <protection locked="0"/>
    </xf>
    <xf numFmtId="38" fontId="2" fillId="32" borderId="16" xfId="49" applyFont="1" applyFill="1" applyBorder="1" applyAlignment="1" applyProtection="1">
      <alignment vertical="center"/>
      <protection locked="0"/>
    </xf>
    <xf numFmtId="38" fontId="2" fillId="32" borderId="14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21" xfId="49" applyFont="1" applyFill="1" applyBorder="1" applyAlignment="1">
      <alignment vertical="center"/>
    </xf>
    <xf numFmtId="38" fontId="2" fillId="32" borderId="10" xfId="49" applyFont="1" applyFill="1" applyBorder="1" applyAlignment="1">
      <alignment vertical="center"/>
    </xf>
    <xf numFmtId="38" fontId="3" fillId="32" borderId="15" xfId="49" applyFont="1" applyFill="1" applyBorder="1" applyAlignment="1">
      <alignment vertical="center"/>
    </xf>
    <xf numFmtId="177" fontId="8" fillId="32" borderId="54" xfId="49" applyNumberFormat="1" applyFont="1" applyFill="1" applyBorder="1" applyAlignment="1">
      <alignment vertical="center"/>
    </xf>
    <xf numFmtId="177" fontId="8" fillId="32" borderId="14" xfId="49" applyNumberFormat="1" applyFont="1" applyFill="1" applyBorder="1" applyAlignment="1">
      <alignment vertical="center"/>
    </xf>
    <xf numFmtId="177" fontId="8" fillId="32" borderId="10" xfId="49" applyNumberFormat="1" applyFont="1" applyFill="1" applyBorder="1" applyAlignment="1">
      <alignment vertical="center"/>
    </xf>
    <xf numFmtId="177" fontId="8" fillId="32" borderId="51" xfId="49" applyNumberFormat="1" applyFont="1" applyFill="1" applyBorder="1" applyAlignment="1">
      <alignment vertical="center"/>
    </xf>
    <xf numFmtId="38" fontId="2" fillId="32" borderId="36" xfId="49" applyFont="1" applyFill="1" applyBorder="1" applyAlignment="1">
      <alignment vertical="center"/>
    </xf>
    <xf numFmtId="38" fontId="3" fillId="32" borderId="16" xfId="49" applyFont="1" applyFill="1" applyBorder="1" applyAlignment="1">
      <alignment vertical="center"/>
    </xf>
    <xf numFmtId="177" fontId="8" fillId="32" borderId="61" xfId="49" applyNumberFormat="1" applyFont="1" applyFill="1" applyBorder="1" applyAlignment="1">
      <alignment vertical="center"/>
    </xf>
    <xf numFmtId="177" fontId="8" fillId="32" borderId="62" xfId="49" applyNumberFormat="1" applyFont="1" applyFill="1" applyBorder="1" applyAlignment="1">
      <alignment vertical="center"/>
    </xf>
    <xf numFmtId="177" fontId="8" fillId="32" borderId="28" xfId="49" applyNumberFormat="1" applyFont="1" applyFill="1" applyBorder="1" applyAlignment="1">
      <alignment vertical="center"/>
    </xf>
    <xf numFmtId="177" fontId="8" fillId="32" borderId="55" xfId="49" applyNumberFormat="1" applyFont="1" applyFill="1" applyBorder="1" applyAlignment="1">
      <alignment vertical="center"/>
    </xf>
    <xf numFmtId="38" fontId="9" fillId="0" borderId="0" xfId="49" applyFont="1" applyAlignment="1">
      <alignment vertical="center" wrapText="1"/>
    </xf>
    <xf numFmtId="38" fontId="5" fillId="0" borderId="2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 textRotation="255"/>
    </xf>
    <xf numFmtId="38" fontId="2" fillId="0" borderId="42" xfId="49" applyFont="1" applyBorder="1" applyAlignment="1">
      <alignment horizontal="center" vertical="center" textRotation="255"/>
    </xf>
    <xf numFmtId="38" fontId="5" fillId="0" borderId="79" xfId="49" applyFont="1" applyBorder="1" applyAlignment="1">
      <alignment vertical="center"/>
    </xf>
    <xf numFmtId="38" fontId="5" fillId="0" borderId="7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9" fillId="0" borderId="0" xfId="49" applyFont="1" applyAlignment="1">
      <alignment wrapText="1"/>
    </xf>
    <xf numFmtId="38" fontId="9" fillId="0" borderId="45" xfId="49" applyFont="1" applyBorder="1" applyAlignment="1">
      <alignment wrapText="1"/>
    </xf>
    <xf numFmtId="38" fontId="2" fillId="4" borderId="36" xfId="49" applyFont="1" applyFill="1" applyBorder="1" applyAlignment="1" applyProtection="1">
      <alignment horizontal="center" vertical="center"/>
      <protection locked="0"/>
    </xf>
    <xf numFmtId="38" fontId="2" fillId="4" borderId="35" xfId="49" applyFont="1" applyFill="1" applyBorder="1" applyAlignment="1" applyProtection="1">
      <alignment horizontal="center" vertical="center"/>
      <protection locked="0"/>
    </xf>
    <xf numFmtId="38" fontId="2" fillId="0" borderId="46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116" xfId="49" applyFont="1" applyBorder="1" applyAlignment="1">
      <alignment horizontal="center" vertical="center"/>
    </xf>
    <xf numFmtId="38" fontId="2" fillId="0" borderId="117" xfId="49" applyFont="1" applyBorder="1" applyAlignment="1">
      <alignment horizontal="center" vertical="center"/>
    </xf>
    <xf numFmtId="38" fontId="5" fillId="0" borderId="4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2" fillId="32" borderId="36" xfId="49" applyFont="1" applyFill="1" applyBorder="1" applyAlignment="1" applyProtection="1">
      <alignment horizontal="center" vertical="center"/>
      <protection locked="0"/>
    </xf>
    <xf numFmtId="38" fontId="2" fillId="32" borderId="35" xfId="49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114300</xdr:rowOff>
    </xdr:from>
    <xdr:to>
      <xdr:col>14</xdr:col>
      <xdr:colOff>257175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72961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②～④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tabSelected="1" view="pageBreakPreview" zoomScaleNormal="80" zoomScaleSheetLayoutView="100" workbookViewId="0" topLeftCell="A1">
      <selection activeCell="A1" sqref="A1:J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60" bestFit="1" customWidth="1"/>
    <col min="12" max="16" width="9.7109375" style="60" customWidth="1"/>
    <col min="17" max="30" width="9.7109375" style="1" customWidth="1"/>
    <col min="31" max="16384" width="9.140625" style="1" customWidth="1"/>
  </cols>
  <sheetData>
    <row r="1" spans="1:16" ht="19.5" customHeight="1">
      <c r="A1" s="260" t="s">
        <v>76</v>
      </c>
      <c r="B1" s="260"/>
      <c r="C1" s="260"/>
      <c r="D1" s="260"/>
      <c r="E1" s="260"/>
      <c r="F1" s="260"/>
      <c r="G1" s="260"/>
      <c r="H1" s="260"/>
      <c r="I1" s="260"/>
      <c r="J1" s="260"/>
      <c r="K1" s="59"/>
      <c r="L1" s="59"/>
      <c r="M1" s="59"/>
      <c r="N1" s="59"/>
      <c r="O1" s="59"/>
      <c r="P1" s="59"/>
    </row>
    <row r="2" spans="1:30" ht="19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59"/>
      <c r="L2" s="59"/>
      <c r="M2" s="59"/>
      <c r="N2" s="59"/>
      <c r="O2" s="163"/>
      <c r="P2" s="59"/>
      <c r="T2" s="163"/>
      <c r="Y2" s="163"/>
      <c r="AD2" s="163" t="s">
        <v>72</v>
      </c>
    </row>
    <row r="3" spans="11:30" ht="19.5" customHeight="1">
      <c r="K3" s="61" t="s">
        <v>1</v>
      </c>
      <c r="L3" s="61" t="s">
        <v>2</v>
      </c>
      <c r="M3" s="61" t="s">
        <v>3</v>
      </c>
      <c r="N3" s="61" t="s">
        <v>4</v>
      </c>
      <c r="O3" s="61" t="s">
        <v>5</v>
      </c>
      <c r="P3" s="61" t="s">
        <v>52</v>
      </c>
      <c r="Q3" s="61" t="s">
        <v>53</v>
      </c>
      <c r="R3" s="61" t="s">
        <v>54</v>
      </c>
      <c r="S3" s="61" t="s">
        <v>55</v>
      </c>
      <c r="T3" s="61" t="s">
        <v>56</v>
      </c>
      <c r="U3" s="61" t="s">
        <v>57</v>
      </c>
      <c r="V3" s="61" t="s">
        <v>58</v>
      </c>
      <c r="W3" s="61" t="s">
        <v>59</v>
      </c>
      <c r="X3" s="61" t="s">
        <v>60</v>
      </c>
      <c r="Y3" s="61" t="s">
        <v>61</v>
      </c>
      <c r="Z3" s="61" t="s">
        <v>62</v>
      </c>
      <c r="AA3" s="61" t="s">
        <v>63</v>
      </c>
      <c r="AB3" s="61" t="s">
        <v>64</v>
      </c>
      <c r="AC3" s="61" t="s">
        <v>65</v>
      </c>
      <c r="AD3" s="61" t="s">
        <v>66</v>
      </c>
    </row>
    <row r="4" spans="1:30" ht="19.5" customHeight="1">
      <c r="A4" s="272"/>
      <c r="B4" s="273"/>
      <c r="C4" s="273"/>
      <c r="D4" s="273"/>
      <c r="E4" s="273"/>
      <c r="F4" s="273"/>
      <c r="G4" s="273"/>
      <c r="H4" s="273"/>
      <c r="I4" s="273"/>
      <c r="J4" s="274"/>
      <c r="K4" s="180" t="s">
        <v>42</v>
      </c>
      <c r="L4" s="180" t="s">
        <v>43</v>
      </c>
      <c r="M4" s="180" t="s">
        <v>44</v>
      </c>
      <c r="N4" s="180" t="s">
        <v>45</v>
      </c>
      <c r="O4" s="202" t="s">
        <v>46</v>
      </c>
      <c r="P4" s="203" t="s">
        <v>47</v>
      </c>
      <c r="Q4" s="179" t="s">
        <v>48</v>
      </c>
      <c r="R4" s="179" t="s">
        <v>49</v>
      </c>
      <c r="S4" s="179" t="s">
        <v>50</v>
      </c>
      <c r="T4" s="202" t="s">
        <v>51</v>
      </c>
      <c r="U4" s="203" t="s">
        <v>67</v>
      </c>
      <c r="V4" s="180" t="s">
        <v>68</v>
      </c>
      <c r="W4" s="180" t="s">
        <v>69</v>
      </c>
      <c r="X4" s="180" t="s">
        <v>70</v>
      </c>
      <c r="Y4" s="202" t="s">
        <v>81</v>
      </c>
      <c r="Z4" s="203" t="s">
        <v>84</v>
      </c>
      <c r="AA4" s="179" t="s">
        <v>85</v>
      </c>
      <c r="AB4" s="179" t="s">
        <v>86</v>
      </c>
      <c r="AC4" s="179" t="s">
        <v>95</v>
      </c>
      <c r="AD4" s="180" t="s">
        <v>96</v>
      </c>
    </row>
    <row r="5" spans="1:30" ht="19.5" customHeight="1">
      <c r="A5" s="46"/>
      <c r="B5" s="269" t="s">
        <v>33</v>
      </c>
      <c r="C5" s="270"/>
      <c r="D5" s="270"/>
      <c r="E5" s="270"/>
      <c r="F5" s="270"/>
      <c r="G5" s="270"/>
      <c r="H5" s="270"/>
      <c r="I5" s="270"/>
      <c r="J5" s="271"/>
      <c r="K5" s="141">
        <f>'様式１２（GH)'!K18+'様式１２（小規模多機能)'!K18</f>
        <v>0</v>
      </c>
      <c r="L5" s="141">
        <f>'様式１２（GH)'!L18+'様式１２（小規模多機能)'!L18</f>
        <v>0</v>
      </c>
      <c r="M5" s="141">
        <f>'様式１２（GH)'!M18+'様式１２（小規模多機能)'!M18</f>
        <v>0</v>
      </c>
      <c r="N5" s="141">
        <f>'様式１２（GH)'!N18+'様式１２（小規模多機能)'!N18</f>
        <v>0</v>
      </c>
      <c r="O5" s="204">
        <f>'様式１２（GH)'!O18+'様式１２（小規模多機能)'!O18</f>
        <v>0</v>
      </c>
      <c r="P5" s="205">
        <f>'様式１２（GH)'!P18+'様式１２（小規模多機能)'!P18</f>
        <v>0</v>
      </c>
      <c r="Q5" s="141">
        <f>'様式１２（GH)'!Q18+'様式１２（小規模多機能)'!Q18</f>
        <v>0</v>
      </c>
      <c r="R5" s="141">
        <f>'様式１２（GH)'!R18+'様式１２（小規模多機能)'!R18</f>
        <v>0</v>
      </c>
      <c r="S5" s="141">
        <f>'様式１２（GH)'!S18+'様式１２（小規模多機能)'!S18</f>
        <v>0</v>
      </c>
      <c r="T5" s="204">
        <f>'様式１２（GH)'!T18+'様式１２（小規模多機能)'!T18</f>
        <v>0</v>
      </c>
      <c r="U5" s="205">
        <f>'様式１２（GH)'!U18+'様式１２（小規模多機能)'!U18</f>
        <v>0</v>
      </c>
      <c r="V5" s="141">
        <f>'様式１２（GH)'!V18+'様式１２（小規模多機能)'!V18</f>
        <v>0</v>
      </c>
      <c r="W5" s="141">
        <f>'様式１２（GH)'!W18+'様式１２（小規模多機能)'!W18</f>
        <v>0</v>
      </c>
      <c r="X5" s="141">
        <f>'様式１２（GH)'!X18+'様式１２（小規模多機能)'!X18</f>
        <v>0</v>
      </c>
      <c r="Y5" s="204">
        <f>'様式１２（GH)'!Y18+'様式１２（小規模多機能)'!Y18</f>
        <v>0</v>
      </c>
      <c r="Z5" s="205">
        <f>'様式１２（GH)'!Z18+'様式１２（小規模多機能)'!Z18</f>
        <v>0</v>
      </c>
      <c r="AA5" s="141">
        <f>'様式１２（GH)'!AA18+'様式１２（小規模多機能)'!AA18</f>
        <v>0</v>
      </c>
      <c r="AB5" s="141">
        <f>'様式１２（GH)'!AB18+'様式１２（小規模多機能)'!AB18</f>
        <v>0</v>
      </c>
      <c r="AC5" s="141">
        <f>'様式１２（GH)'!AC18+'様式１２（小規模多機能)'!AC18</f>
        <v>0</v>
      </c>
      <c r="AD5" s="181">
        <f>'様式１２（GH)'!AD18+'様式１２（小規模多機能)'!AD18</f>
        <v>0</v>
      </c>
    </row>
    <row r="6" spans="1:30" ht="19.5" customHeight="1">
      <c r="A6" s="46"/>
      <c r="B6" s="269" t="s">
        <v>32</v>
      </c>
      <c r="C6" s="270"/>
      <c r="D6" s="270"/>
      <c r="E6" s="270"/>
      <c r="F6" s="270"/>
      <c r="G6" s="270"/>
      <c r="H6" s="270"/>
      <c r="I6" s="270"/>
      <c r="J6" s="271"/>
      <c r="K6" s="141">
        <f>'様式１２（GH)'!K23+'様式１２（小規模多機能)'!K23</f>
        <v>0</v>
      </c>
      <c r="L6" s="141">
        <f>'様式１２（GH)'!L23+'様式１２（小規模多機能)'!L23</f>
        <v>0</v>
      </c>
      <c r="M6" s="141">
        <f>'様式１２（GH)'!M23+'様式１２（小規模多機能)'!M23</f>
        <v>0</v>
      </c>
      <c r="N6" s="141">
        <f>'様式１２（GH)'!N23+'様式１２（小規模多機能)'!N23</f>
        <v>0</v>
      </c>
      <c r="O6" s="204">
        <f>'様式１２（GH)'!O23+'様式１２（小規模多機能)'!O23</f>
        <v>0</v>
      </c>
      <c r="P6" s="205">
        <f>'様式１２（GH)'!P23+'様式１２（小規模多機能)'!P23</f>
        <v>0</v>
      </c>
      <c r="Q6" s="141">
        <f>'様式１２（GH)'!Q23+'様式１２（小規模多機能)'!Q23</f>
        <v>0</v>
      </c>
      <c r="R6" s="141">
        <f>'様式１２（GH)'!R23+'様式１２（小規模多機能)'!R23</f>
        <v>0</v>
      </c>
      <c r="S6" s="141">
        <f>'様式１２（GH)'!S23+'様式１２（小規模多機能)'!S23</f>
        <v>0</v>
      </c>
      <c r="T6" s="204">
        <f>'様式１２（GH)'!T23+'様式１２（小規模多機能)'!T23</f>
        <v>0</v>
      </c>
      <c r="U6" s="205">
        <f>'様式１２（GH)'!U23+'様式１２（小規模多機能)'!U23</f>
        <v>0</v>
      </c>
      <c r="V6" s="141">
        <f>'様式１２（GH)'!V23+'様式１２（小規模多機能)'!V23</f>
        <v>0</v>
      </c>
      <c r="W6" s="141">
        <f>'様式１２（GH)'!W23+'様式１２（小規模多機能)'!W23</f>
        <v>0</v>
      </c>
      <c r="X6" s="141">
        <f>'様式１２（GH)'!X23+'様式１２（小規模多機能)'!X23</f>
        <v>0</v>
      </c>
      <c r="Y6" s="204">
        <f>'様式１２（GH)'!Y23+'様式１２（小規模多機能)'!Y23</f>
        <v>0</v>
      </c>
      <c r="Z6" s="205">
        <f>'様式１２（GH)'!Z23+'様式１２（小規模多機能)'!Z23</f>
        <v>0</v>
      </c>
      <c r="AA6" s="141">
        <f>'様式１２（GH)'!AA23+'様式１２（小規模多機能)'!AA23</f>
        <v>0</v>
      </c>
      <c r="AB6" s="141">
        <f>'様式１２（GH)'!AB23+'様式１２（小規模多機能)'!AB23</f>
        <v>0</v>
      </c>
      <c r="AC6" s="141">
        <f>'様式１２（GH)'!AC23+'様式１２（小規模多機能)'!AC23</f>
        <v>0</v>
      </c>
      <c r="AD6" s="181">
        <f>'様式１２（GH)'!AD23+'様式１２（小規模多機能)'!AD23</f>
        <v>0</v>
      </c>
    </row>
    <row r="7" spans="1:30" ht="19.5" customHeight="1">
      <c r="A7" s="261" t="s">
        <v>73</v>
      </c>
      <c r="B7" s="262"/>
      <c r="C7" s="262"/>
      <c r="D7" s="262"/>
      <c r="E7" s="262"/>
      <c r="F7" s="262"/>
      <c r="G7" s="262"/>
      <c r="H7" s="262"/>
      <c r="I7" s="262"/>
      <c r="J7" s="263"/>
      <c r="K7" s="72">
        <f aca="true" t="shared" si="0" ref="K7:AD7">SUM(K5:K6)</f>
        <v>0</v>
      </c>
      <c r="L7" s="72">
        <f t="shared" si="0"/>
        <v>0</v>
      </c>
      <c r="M7" s="72">
        <f>SUM(M5:M6)</f>
        <v>0</v>
      </c>
      <c r="N7" s="72">
        <f t="shared" si="0"/>
        <v>0</v>
      </c>
      <c r="O7" s="206">
        <f t="shared" si="0"/>
        <v>0</v>
      </c>
      <c r="P7" s="207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206">
        <f t="shared" si="0"/>
        <v>0</v>
      </c>
      <c r="U7" s="207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206">
        <f t="shared" si="0"/>
        <v>0</v>
      </c>
      <c r="Z7" s="207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182">
        <f t="shared" si="0"/>
        <v>0</v>
      </c>
    </row>
    <row r="8" spans="1:30" ht="19.5" customHeight="1">
      <c r="A8" s="46"/>
      <c r="B8" s="26" t="s">
        <v>27</v>
      </c>
      <c r="C8" s="45"/>
      <c r="D8" s="44"/>
      <c r="E8" s="45"/>
      <c r="F8" s="45"/>
      <c r="G8" s="45"/>
      <c r="H8" s="45"/>
      <c r="I8" s="45"/>
      <c r="J8" s="45"/>
      <c r="K8" s="142">
        <f>SUM(K9:K10)</f>
        <v>0</v>
      </c>
      <c r="L8" s="142">
        <f aca="true" t="shared" si="1" ref="L8:AD8">SUM(L9:L10)</f>
        <v>0</v>
      </c>
      <c r="M8" s="142">
        <f t="shared" si="1"/>
        <v>0</v>
      </c>
      <c r="N8" s="142">
        <f t="shared" si="1"/>
        <v>0</v>
      </c>
      <c r="O8" s="208">
        <f t="shared" si="1"/>
        <v>0</v>
      </c>
      <c r="P8" s="209">
        <f t="shared" si="1"/>
        <v>0</v>
      </c>
      <c r="Q8" s="142">
        <f t="shared" si="1"/>
        <v>0</v>
      </c>
      <c r="R8" s="142">
        <f t="shared" si="1"/>
        <v>0</v>
      </c>
      <c r="S8" s="142">
        <f t="shared" si="1"/>
        <v>0</v>
      </c>
      <c r="T8" s="208">
        <f t="shared" si="1"/>
        <v>0</v>
      </c>
      <c r="U8" s="209">
        <f t="shared" si="1"/>
        <v>0</v>
      </c>
      <c r="V8" s="142">
        <f t="shared" si="1"/>
        <v>0</v>
      </c>
      <c r="W8" s="142">
        <f t="shared" si="1"/>
        <v>0</v>
      </c>
      <c r="X8" s="142">
        <f t="shared" si="1"/>
        <v>0</v>
      </c>
      <c r="Y8" s="208">
        <f t="shared" si="1"/>
        <v>0</v>
      </c>
      <c r="Z8" s="209">
        <f t="shared" si="1"/>
        <v>0</v>
      </c>
      <c r="AA8" s="142">
        <f t="shared" si="1"/>
        <v>0</v>
      </c>
      <c r="AB8" s="142">
        <f t="shared" si="1"/>
        <v>0</v>
      </c>
      <c r="AC8" s="142">
        <f t="shared" si="1"/>
        <v>0</v>
      </c>
      <c r="AD8" s="183">
        <f t="shared" si="1"/>
        <v>0</v>
      </c>
    </row>
    <row r="9" spans="1:30" ht="19.5" customHeight="1">
      <c r="A9" s="46"/>
      <c r="B9" s="153"/>
      <c r="C9" s="157" t="s">
        <v>79</v>
      </c>
      <c r="D9" s="158"/>
      <c r="E9" s="19"/>
      <c r="F9" s="19"/>
      <c r="G9" s="19"/>
      <c r="H9" s="19"/>
      <c r="I9" s="19"/>
      <c r="J9" s="19"/>
      <c r="K9" s="150">
        <f>'様式１２（GH)'!K26+'様式１２（小規模多機能)'!K26</f>
        <v>0</v>
      </c>
      <c r="L9" s="150">
        <f>'様式１２（GH)'!L26+'様式１２（小規模多機能)'!L26</f>
        <v>0</v>
      </c>
      <c r="M9" s="150">
        <f>'様式１２（GH)'!M26+'様式１２（小規模多機能)'!M26</f>
        <v>0</v>
      </c>
      <c r="N9" s="150">
        <f>'様式１２（GH)'!N26+'様式１２（小規模多機能)'!N26</f>
        <v>0</v>
      </c>
      <c r="O9" s="210">
        <f>'様式１２（GH)'!O26+'様式１２（小規模多機能)'!O26</f>
        <v>0</v>
      </c>
      <c r="P9" s="211">
        <f>'様式１２（GH)'!P26+'様式１２（小規模多機能)'!P26</f>
        <v>0</v>
      </c>
      <c r="Q9" s="150">
        <f>'様式１２（GH)'!Q26+'様式１２（小規模多機能)'!Q26</f>
        <v>0</v>
      </c>
      <c r="R9" s="150">
        <f>'様式１２（GH)'!R26+'様式１２（小規模多機能)'!R26</f>
        <v>0</v>
      </c>
      <c r="S9" s="150">
        <f>'様式１２（GH)'!S26+'様式１２（小規模多機能)'!S26</f>
        <v>0</v>
      </c>
      <c r="T9" s="210">
        <f>'様式１２（GH)'!T26+'様式１２（小規模多機能)'!T26</f>
        <v>0</v>
      </c>
      <c r="U9" s="211">
        <f>'様式１２（GH)'!U26+'様式１２（小規模多機能)'!U26</f>
        <v>0</v>
      </c>
      <c r="V9" s="150">
        <f>'様式１２（GH)'!V26+'様式１２（小規模多機能)'!V26</f>
        <v>0</v>
      </c>
      <c r="W9" s="150">
        <f>'様式１２（GH)'!W26+'様式１２（小規模多機能)'!W26</f>
        <v>0</v>
      </c>
      <c r="X9" s="150">
        <f>'様式１２（GH)'!X26+'様式１２（小規模多機能)'!X26</f>
        <v>0</v>
      </c>
      <c r="Y9" s="210">
        <f>'様式１２（GH)'!Y26+'様式１２（小規模多機能)'!Y26</f>
        <v>0</v>
      </c>
      <c r="Z9" s="211">
        <f>'様式１２（GH)'!Z26+'様式１２（小規模多機能)'!Z26</f>
        <v>0</v>
      </c>
      <c r="AA9" s="150">
        <f>'様式１２（GH)'!AA26+'様式１２（小規模多機能)'!AA26</f>
        <v>0</v>
      </c>
      <c r="AB9" s="150">
        <f>'様式１２（GH)'!AB26+'様式１２（小規模多機能)'!AB26</f>
        <v>0</v>
      </c>
      <c r="AC9" s="150">
        <f>'様式１２（GH)'!AC26+'様式１２（小規模多機能)'!AC26</f>
        <v>0</v>
      </c>
      <c r="AD9" s="184">
        <f>'様式１２（GH)'!AD26+'様式１２（小規模多機能)'!AD26</f>
        <v>0</v>
      </c>
    </row>
    <row r="10" spans="1:30" ht="19.5" customHeight="1">
      <c r="A10" s="46"/>
      <c r="B10" s="139"/>
      <c r="C10" s="28" t="s">
        <v>80</v>
      </c>
      <c r="D10" s="24"/>
      <c r="E10" s="15"/>
      <c r="F10" s="15"/>
      <c r="G10" s="15"/>
      <c r="H10" s="15"/>
      <c r="I10" s="15"/>
      <c r="J10" s="15"/>
      <c r="K10" s="159">
        <f>'様式１２（GH)'!K27+'様式１２（小規模多機能)'!K27</f>
        <v>0</v>
      </c>
      <c r="L10" s="159">
        <f>'様式１２（GH)'!L27+'様式１２（小規模多機能)'!L27</f>
        <v>0</v>
      </c>
      <c r="M10" s="159">
        <f>'様式１２（GH)'!M27+'様式１２（小規模多機能)'!M27</f>
        <v>0</v>
      </c>
      <c r="N10" s="159">
        <f>'様式１２（GH)'!N27+'様式１２（小規模多機能)'!N27</f>
        <v>0</v>
      </c>
      <c r="O10" s="212">
        <f>'様式１２（GH)'!O27+'様式１２（小規模多機能)'!O27</f>
        <v>0</v>
      </c>
      <c r="P10" s="213">
        <f>'様式１２（GH)'!P27+'様式１２（小規模多機能)'!P27</f>
        <v>0</v>
      </c>
      <c r="Q10" s="159">
        <f>'様式１２（GH)'!Q27+'様式１２（小規模多機能)'!Q27</f>
        <v>0</v>
      </c>
      <c r="R10" s="159">
        <f>'様式１２（GH)'!R27+'様式１２（小規模多機能)'!R27</f>
        <v>0</v>
      </c>
      <c r="S10" s="159">
        <f>'様式１２（GH)'!S27+'様式１２（小規模多機能)'!S27</f>
        <v>0</v>
      </c>
      <c r="T10" s="212">
        <f>'様式１２（GH)'!T27+'様式１２（小規模多機能)'!T27</f>
        <v>0</v>
      </c>
      <c r="U10" s="213">
        <f>'様式１２（GH)'!U27+'様式１２（小規模多機能)'!U27</f>
        <v>0</v>
      </c>
      <c r="V10" s="159">
        <f>'様式１２（GH)'!V27+'様式１２（小規模多機能)'!V27</f>
        <v>0</v>
      </c>
      <c r="W10" s="159">
        <f>'様式１２（GH)'!W27+'様式１２（小規模多機能)'!W27</f>
        <v>0</v>
      </c>
      <c r="X10" s="159">
        <f>'様式１２（GH)'!X27+'様式１２（小規模多機能)'!X27</f>
        <v>0</v>
      </c>
      <c r="Y10" s="212">
        <f>'様式１２（GH)'!Y27+'様式１２（小規模多機能)'!Y27</f>
        <v>0</v>
      </c>
      <c r="Z10" s="213">
        <f>'様式１２（GH)'!Z27+'様式１２（小規模多機能)'!Z27</f>
        <v>0</v>
      </c>
      <c r="AA10" s="159">
        <f>'様式１２（GH)'!AA27+'様式１２（小規模多機能)'!AA27</f>
        <v>0</v>
      </c>
      <c r="AB10" s="159">
        <f>'様式１２（GH)'!AB27+'様式１２（小規模多機能)'!AB27</f>
        <v>0</v>
      </c>
      <c r="AC10" s="159">
        <f>'様式１２（GH)'!AC27+'様式１２（小規模多機能)'!AC27</f>
        <v>0</v>
      </c>
      <c r="AD10" s="185">
        <f>'様式１２（GH)'!AD27+'様式１２（小規模多機能)'!AD27</f>
        <v>0</v>
      </c>
    </row>
    <row r="11" spans="1:30" ht="19.5" customHeight="1">
      <c r="A11" s="46"/>
      <c r="B11" s="26" t="s">
        <v>28</v>
      </c>
      <c r="C11" s="45"/>
      <c r="D11" s="44"/>
      <c r="E11" s="45"/>
      <c r="F11" s="45"/>
      <c r="G11" s="45"/>
      <c r="H11" s="45"/>
      <c r="I11" s="45"/>
      <c r="J11" s="45"/>
      <c r="K11" s="142">
        <f>SUM(K12:K14)</f>
        <v>0</v>
      </c>
      <c r="L11" s="142">
        <f aca="true" t="shared" si="2" ref="L11:AD11">SUM(L12:L14)</f>
        <v>0</v>
      </c>
      <c r="M11" s="142">
        <f t="shared" si="2"/>
        <v>0</v>
      </c>
      <c r="N11" s="142">
        <f t="shared" si="2"/>
        <v>0</v>
      </c>
      <c r="O11" s="208">
        <f t="shared" si="2"/>
        <v>0</v>
      </c>
      <c r="P11" s="209">
        <f t="shared" si="2"/>
        <v>0</v>
      </c>
      <c r="Q11" s="142">
        <f t="shared" si="2"/>
        <v>0</v>
      </c>
      <c r="R11" s="142">
        <f t="shared" si="2"/>
        <v>0</v>
      </c>
      <c r="S11" s="142">
        <f t="shared" si="2"/>
        <v>0</v>
      </c>
      <c r="T11" s="208">
        <f t="shared" si="2"/>
        <v>0</v>
      </c>
      <c r="U11" s="209">
        <f t="shared" si="2"/>
        <v>0</v>
      </c>
      <c r="V11" s="142">
        <f t="shared" si="2"/>
        <v>0</v>
      </c>
      <c r="W11" s="142">
        <f t="shared" si="2"/>
        <v>0</v>
      </c>
      <c r="X11" s="142">
        <f t="shared" si="2"/>
        <v>0</v>
      </c>
      <c r="Y11" s="208">
        <f t="shared" si="2"/>
        <v>0</v>
      </c>
      <c r="Z11" s="209">
        <f t="shared" si="2"/>
        <v>0</v>
      </c>
      <c r="AA11" s="142">
        <f t="shared" si="2"/>
        <v>0</v>
      </c>
      <c r="AB11" s="142">
        <f t="shared" si="2"/>
        <v>0</v>
      </c>
      <c r="AC11" s="142">
        <f t="shared" si="2"/>
        <v>0</v>
      </c>
      <c r="AD11" s="183">
        <f t="shared" si="2"/>
        <v>0</v>
      </c>
    </row>
    <row r="12" spans="1:30" ht="19.5" customHeight="1">
      <c r="A12" s="46"/>
      <c r="B12" s="160"/>
      <c r="C12" s="157" t="s">
        <v>21</v>
      </c>
      <c r="D12" s="158"/>
      <c r="E12" s="19"/>
      <c r="F12" s="19"/>
      <c r="G12" s="19"/>
      <c r="H12" s="19"/>
      <c r="I12" s="19"/>
      <c r="J12" s="19"/>
      <c r="K12" s="150">
        <f>'様式１２（GH)'!K29+'様式１２（小規模多機能)'!K29</f>
        <v>0</v>
      </c>
      <c r="L12" s="150">
        <f>'様式１２（GH)'!L29+'様式１２（小規模多機能)'!L29</f>
        <v>0</v>
      </c>
      <c r="M12" s="150">
        <f>'様式１２（GH)'!M29+'様式１２（小規模多機能)'!M29</f>
        <v>0</v>
      </c>
      <c r="N12" s="150">
        <f>'様式１２（GH)'!N29+'様式１２（小規模多機能)'!N29</f>
        <v>0</v>
      </c>
      <c r="O12" s="210">
        <f>'様式１２（GH)'!O29+'様式１２（小規模多機能)'!O29</f>
        <v>0</v>
      </c>
      <c r="P12" s="211">
        <f>'様式１２（GH)'!P29+'様式１２（小規模多機能)'!P29</f>
        <v>0</v>
      </c>
      <c r="Q12" s="150">
        <f>'様式１２（GH)'!Q29+'様式１２（小規模多機能)'!Q29</f>
        <v>0</v>
      </c>
      <c r="R12" s="150">
        <f>'様式１２（GH)'!R29+'様式１２（小規模多機能)'!R29</f>
        <v>0</v>
      </c>
      <c r="S12" s="150">
        <f>'様式１２（GH)'!S29+'様式１２（小規模多機能)'!S29</f>
        <v>0</v>
      </c>
      <c r="T12" s="210">
        <f>'様式１２（GH)'!T29+'様式１２（小規模多機能)'!T29</f>
        <v>0</v>
      </c>
      <c r="U12" s="211">
        <f>'様式１２（GH)'!U29+'様式１２（小規模多機能)'!U29</f>
        <v>0</v>
      </c>
      <c r="V12" s="150">
        <f>'様式１２（GH)'!V29+'様式１２（小規模多機能)'!V29</f>
        <v>0</v>
      </c>
      <c r="W12" s="150">
        <f>'様式１２（GH)'!W29+'様式１２（小規模多機能)'!W29</f>
        <v>0</v>
      </c>
      <c r="X12" s="150">
        <f>'様式１２（GH)'!X29+'様式１２（小規模多機能)'!X29</f>
        <v>0</v>
      </c>
      <c r="Y12" s="210">
        <f>'様式１２（GH)'!Y29+'様式１２（小規模多機能)'!Y29</f>
        <v>0</v>
      </c>
      <c r="Z12" s="211">
        <f>'様式１２（GH)'!Z29+'様式１２（小規模多機能)'!Z29</f>
        <v>0</v>
      </c>
      <c r="AA12" s="150">
        <f>'様式１２（GH)'!AA29+'様式１２（小規模多機能)'!AA29</f>
        <v>0</v>
      </c>
      <c r="AB12" s="150">
        <f>'様式１２（GH)'!AB29+'様式１２（小規模多機能)'!AB29</f>
        <v>0</v>
      </c>
      <c r="AC12" s="150">
        <f>'様式１２（GH)'!AC29+'様式１２（小規模多機能)'!AC29</f>
        <v>0</v>
      </c>
      <c r="AD12" s="184">
        <f>'様式１２（GH)'!AD29+'様式１２（小規模多機能)'!AD29</f>
        <v>0</v>
      </c>
    </row>
    <row r="13" spans="1:30" ht="19.5" customHeight="1">
      <c r="A13" s="46"/>
      <c r="B13" s="161"/>
      <c r="C13" s="20" t="s">
        <v>22</v>
      </c>
      <c r="D13" s="4"/>
      <c r="E13" s="13"/>
      <c r="F13" s="13"/>
      <c r="G13" s="13"/>
      <c r="H13" s="13"/>
      <c r="I13" s="13"/>
      <c r="J13" s="13"/>
      <c r="K13" s="162">
        <f>'様式１２（GH)'!K30+'様式１２（小規模多機能)'!K30</f>
        <v>0</v>
      </c>
      <c r="L13" s="162">
        <f>'様式１２（GH)'!L30+'様式１２（小規模多機能)'!L30</f>
        <v>0</v>
      </c>
      <c r="M13" s="162">
        <f>'様式１２（GH)'!M30+'様式１２（小規模多機能)'!M30</f>
        <v>0</v>
      </c>
      <c r="N13" s="162">
        <f>'様式１２（GH)'!N30+'様式１２（小規模多機能)'!N30</f>
        <v>0</v>
      </c>
      <c r="O13" s="214">
        <f>'様式１２（GH)'!O30+'様式１２（小規模多機能)'!O30</f>
        <v>0</v>
      </c>
      <c r="P13" s="215">
        <f>'様式１２（GH)'!P30+'様式１２（小規模多機能)'!P30</f>
        <v>0</v>
      </c>
      <c r="Q13" s="162">
        <f>'様式１２（GH)'!Q30+'様式１２（小規模多機能)'!Q30</f>
        <v>0</v>
      </c>
      <c r="R13" s="162">
        <f>'様式１２（GH)'!R30+'様式１２（小規模多機能)'!R30</f>
        <v>0</v>
      </c>
      <c r="S13" s="162">
        <f>'様式１２（GH)'!S30+'様式１２（小規模多機能)'!S30</f>
        <v>0</v>
      </c>
      <c r="T13" s="214">
        <f>'様式１２（GH)'!T30+'様式１２（小規模多機能)'!T30</f>
        <v>0</v>
      </c>
      <c r="U13" s="215">
        <f>'様式１２（GH)'!U30+'様式１２（小規模多機能)'!U30</f>
        <v>0</v>
      </c>
      <c r="V13" s="162">
        <f>'様式１２（GH)'!V30+'様式１２（小規模多機能)'!V30</f>
        <v>0</v>
      </c>
      <c r="W13" s="162">
        <f>'様式１２（GH)'!W30+'様式１２（小規模多機能)'!W30</f>
        <v>0</v>
      </c>
      <c r="X13" s="162">
        <f>'様式１２（GH)'!X30+'様式１２（小規模多機能)'!X30</f>
        <v>0</v>
      </c>
      <c r="Y13" s="214">
        <f>'様式１２（GH)'!Y30+'様式１２（小規模多機能)'!Y30</f>
        <v>0</v>
      </c>
      <c r="Z13" s="215">
        <f>'様式１２（GH)'!Z30+'様式１２（小規模多機能)'!Z30</f>
        <v>0</v>
      </c>
      <c r="AA13" s="162">
        <f>'様式１２（GH)'!AA30+'様式１２（小規模多機能)'!AA30</f>
        <v>0</v>
      </c>
      <c r="AB13" s="162">
        <f>'様式１２（GH)'!AB30+'様式１２（小規模多機能)'!AB30</f>
        <v>0</v>
      </c>
      <c r="AC13" s="162">
        <f>'様式１２（GH)'!AC30+'様式１２（小規模多機能)'!AC30</f>
        <v>0</v>
      </c>
      <c r="AD13" s="186">
        <f>'様式１２（GH)'!AD30+'様式１２（小規模多機能)'!AD30</f>
        <v>0</v>
      </c>
    </row>
    <row r="14" spans="1:30" ht="19.5" customHeight="1">
      <c r="A14" s="46"/>
      <c r="B14" s="154"/>
      <c r="C14" s="28" t="s">
        <v>31</v>
      </c>
      <c r="D14" s="24"/>
      <c r="E14" s="15"/>
      <c r="F14" s="15"/>
      <c r="G14" s="15"/>
      <c r="H14" s="15"/>
      <c r="I14" s="15"/>
      <c r="J14" s="15"/>
      <c r="K14" s="159">
        <f>'様式１２（GH)'!K31+'様式１２（小規模多機能)'!K31</f>
        <v>0</v>
      </c>
      <c r="L14" s="159">
        <f>'様式１２（GH)'!L31+'様式１２（小規模多機能)'!L31</f>
        <v>0</v>
      </c>
      <c r="M14" s="159">
        <f>'様式１２（GH)'!M31+'様式１２（小規模多機能)'!M31</f>
        <v>0</v>
      </c>
      <c r="N14" s="159">
        <f>'様式１２（GH)'!N31+'様式１２（小規模多機能)'!N31</f>
        <v>0</v>
      </c>
      <c r="O14" s="212">
        <f>'様式１２（GH)'!O31+'様式１２（小規模多機能)'!O31</f>
        <v>0</v>
      </c>
      <c r="P14" s="213">
        <f>'様式１２（GH)'!P31+'様式１２（小規模多機能)'!P31</f>
        <v>0</v>
      </c>
      <c r="Q14" s="159">
        <f>'様式１２（GH)'!Q31+'様式１２（小規模多機能)'!Q31</f>
        <v>0</v>
      </c>
      <c r="R14" s="159">
        <f>'様式１２（GH)'!R31+'様式１２（小規模多機能)'!R31</f>
        <v>0</v>
      </c>
      <c r="S14" s="159">
        <f>'様式１２（GH)'!S31+'様式１２（小規模多機能)'!S31</f>
        <v>0</v>
      </c>
      <c r="T14" s="212">
        <f>'様式１２（GH)'!T31+'様式１２（小規模多機能)'!T31</f>
        <v>0</v>
      </c>
      <c r="U14" s="213">
        <f>'様式１２（GH)'!U31+'様式１２（小規模多機能)'!U31</f>
        <v>0</v>
      </c>
      <c r="V14" s="159">
        <f>'様式１２（GH)'!V31+'様式１２（小規模多機能)'!V31</f>
        <v>0</v>
      </c>
      <c r="W14" s="159">
        <f>'様式１２（GH)'!W31+'様式１２（小規模多機能)'!W31</f>
        <v>0</v>
      </c>
      <c r="X14" s="159">
        <f>'様式１２（GH)'!X31+'様式１２（小規模多機能)'!X31</f>
        <v>0</v>
      </c>
      <c r="Y14" s="212">
        <f>'様式１２（GH)'!Y31+'様式１２（小規模多機能)'!Y31</f>
        <v>0</v>
      </c>
      <c r="Z14" s="213">
        <f>'様式１２（GH)'!Z31+'様式１２（小規模多機能)'!Z31</f>
        <v>0</v>
      </c>
      <c r="AA14" s="159">
        <f>'様式１２（GH)'!AA31+'様式１２（小規模多機能)'!AA31</f>
        <v>0</v>
      </c>
      <c r="AB14" s="159">
        <f>'様式１２（GH)'!AB31+'様式１２（小規模多機能)'!AB31</f>
        <v>0</v>
      </c>
      <c r="AC14" s="159">
        <f>'様式１２（GH)'!AC31+'様式１２（小規模多機能)'!AC31</f>
        <v>0</v>
      </c>
      <c r="AD14" s="185">
        <f>'様式１２（GH)'!AD31+'様式１２（小規模多機能)'!AD31</f>
        <v>0</v>
      </c>
    </row>
    <row r="15" spans="1:30" ht="19.5" customHeight="1">
      <c r="A15" s="46"/>
      <c r="B15" s="26" t="s">
        <v>29</v>
      </c>
      <c r="C15" s="45"/>
      <c r="D15" s="44"/>
      <c r="E15" s="45"/>
      <c r="F15" s="45"/>
      <c r="G15" s="45"/>
      <c r="H15" s="45"/>
      <c r="I15" s="45"/>
      <c r="J15" s="45"/>
      <c r="K15" s="142">
        <f>SUM(K16:K18)</f>
        <v>0</v>
      </c>
      <c r="L15" s="142">
        <f aca="true" t="shared" si="3" ref="L15:AD15">SUM(L16:L18)</f>
        <v>0</v>
      </c>
      <c r="M15" s="142">
        <f t="shared" si="3"/>
        <v>0</v>
      </c>
      <c r="N15" s="142">
        <f t="shared" si="3"/>
        <v>0</v>
      </c>
      <c r="O15" s="208">
        <f t="shared" si="3"/>
        <v>0</v>
      </c>
      <c r="P15" s="209">
        <f t="shared" si="3"/>
        <v>0</v>
      </c>
      <c r="Q15" s="142">
        <f t="shared" si="3"/>
        <v>0</v>
      </c>
      <c r="R15" s="142">
        <f t="shared" si="3"/>
        <v>0</v>
      </c>
      <c r="S15" s="142">
        <f t="shared" si="3"/>
        <v>0</v>
      </c>
      <c r="T15" s="208">
        <f t="shared" si="3"/>
        <v>0</v>
      </c>
      <c r="U15" s="209">
        <f t="shared" si="3"/>
        <v>0</v>
      </c>
      <c r="V15" s="142">
        <f t="shared" si="3"/>
        <v>0</v>
      </c>
      <c r="W15" s="142">
        <f t="shared" si="3"/>
        <v>0</v>
      </c>
      <c r="X15" s="142">
        <f t="shared" si="3"/>
        <v>0</v>
      </c>
      <c r="Y15" s="208">
        <f t="shared" si="3"/>
        <v>0</v>
      </c>
      <c r="Z15" s="209">
        <f t="shared" si="3"/>
        <v>0</v>
      </c>
      <c r="AA15" s="142">
        <f t="shared" si="3"/>
        <v>0</v>
      </c>
      <c r="AB15" s="142">
        <f t="shared" si="3"/>
        <v>0</v>
      </c>
      <c r="AC15" s="142">
        <f t="shared" si="3"/>
        <v>0</v>
      </c>
      <c r="AD15" s="183">
        <f t="shared" si="3"/>
        <v>0</v>
      </c>
    </row>
    <row r="16" spans="1:30" ht="19.5" customHeight="1">
      <c r="A16" s="46"/>
      <c r="B16" s="160"/>
      <c r="C16" s="157" t="s">
        <v>23</v>
      </c>
      <c r="D16" s="158"/>
      <c r="E16" s="19"/>
      <c r="F16" s="19"/>
      <c r="G16" s="19"/>
      <c r="H16" s="19"/>
      <c r="I16" s="19"/>
      <c r="J16" s="19"/>
      <c r="K16" s="150">
        <f>'様式１２（GH)'!K33+'様式１２（小規模多機能)'!K33</f>
        <v>0</v>
      </c>
      <c r="L16" s="150">
        <f>'様式１２（GH)'!L33+'様式１２（小規模多機能)'!L33</f>
        <v>0</v>
      </c>
      <c r="M16" s="150">
        <f>'様式１２（GH)'!M33+'様式１２（小規模多機能)'!M33</f>
        <v>0</v>
      </c>
      <c r="N16" s="150">
        <f>'様式１２（GH)'!N33+'様式１２（小規模多機能)'!N33</f>
        <v>0</v>
      </c>
      <c r="O16" s="210">
        <f>'様式１２（GH)'!O33+'様式１２（小規模多機能)'!O33</f>
        <v>0</v>
      </c>
      <c r="P16" s="211">
        <f>'様式１２（GH)'!P33+'様式１２（小規模多機能)'!P33</f>
        <v>0</v>
      </c>
      <c r="Q16" s="150">
        <f>'様式１２（GH)'!Q33+'様式１２（小規模多機能)'!Q33</f>
        <v>0</v>
      </c>
      <c r="R16" s="150">
        <f>'様式１２（GH)'!R33+'様式１２（小規模多機能)'!R33</f>
        <v>0</v>
      </c>
      <c r="S16" s="150">
        <f>'様式１２（GH)'!S33+'様式１２（小規模多機能)'!S33</f>
        <v>0</v>
      </c>
      <c r="T16" s="210">
        <f>'様式１２（GH)'!T33+'様式１２（小規模多機能)'!T33</f>
        <v>0</v>
      </c>
      <c r="U16" s="211">
        <f>'様式１２（GH)'!U33+'様式１２（小規模多機能)'!U33</f>
        <v>0</v>
      </c>
      <c r="V16" s="150">
        <f>'様式１２（GH)'!V33+'様式１２（小規模多機能)'!V33</f>
        <v>0</v>
      </c>
      <c r="W16" s="150">
        <f>'様式１２（GH)'!W33+'様式１２（小規模多機能)'!W33</f>
        <v>0</v>
      </c>
      <c r="X16" s="150">
        <f>'様式１２（GH)'!X33+'様式１２（小規模多機能)'!X33</f>
        <v>0</v>
      </c>
      <c r="Y16" s="210">
        <f>'様式１２（GH)'!Y33+'様式１２（小規模多機能)'!Y33</f>
        <v>0</v>
      </c>
      <c r="Z16" s="211">
        <f>'様式１２（GH)'!Z33+'様式１２（小規模多機能)'!Z33</f>
        <v>0</v>
      </c>
      <c r="AA16" s="150">
        <f>'様式１２（GH)'!AA33+'様式１２（小規模多機能)'!AA33</f>
        <v>0</v>
      </c>
      <c r="AB16" s="150">
        <f>'様式１２（GH)'!AB33+'様式１２（小規模多機能)'!AB33</f>
        <v>0</v>
      </c>
      <c r="AC16" s="150">
        <f>'様式１２（GH)'!AC33+'様式１２（小規模多機能)'!AC33</f>
        <v>0</v>
      </c>
      <c r="AD16" s="184">
        <f>'様式１２（GH)'!AD33+'様式１２（小規模多機能)'!AD33</f>
        <v>0</v>
      </c>
    </row>
    <row r="17" spans="1:30" ht="19.5" customHeight="1">
      <c r="A17" s="46"/>
      <c r="B17" s="161"/>
      <c r="C17" s="20" t="s">
        <v>24</v>
      </c>
      <c r="D17" s="4"/>
      <c r="E17" s="13"/>
      <c r="F17" s="13"/>
      <c r="G17" s="13"/>
      <c r="H17" s="13"/>
      <c r="I17" s="13"/>
      <c r="J17" s="13"/>
      <c r="K17" s="162">
        <f>'様式１２（GH)'!K34+'様式１２（小規模多機能)'!K34</f>
        <v>0</v>
      </c>
      <c r="L17" s="162">
        <f>'様式１２（GH)'!L34+'様式１２（小規模多機能)'!L34</f>
        <v>0</v>
      </c>
      <c r="M17" s="162">
        <f>'様式１２（GH)'!M34+'様式１２（小規模多機能)'!M34</f>
        <v>0</v>
      </c>
      <c r="N17" s="162">
        <f>'様式１２（GH)'!N34+'様式１２（小規模多機能)'!N34</f>
        <v>0</v>
      </c>
      <c r="O17" s="214">
        <f>'様式１２（GH)'!O34+'様式１２（小規模多機能)'!O34</f>
        <v>0</v>
      </c>
      <c r="P17" s="215">
        <f>'様式１２（GH)'!P34+'様式１２（小規模多機能)'!P34</f>
        <v>0</v>
      </c>
      <c r="Q17" s="162">
        <f>'様式１２（GH)'!Q34+'様式１２（小規模多機能)'!Q34</f>
        <v>0</v>
      </c>
      <c r="R17" s="162">
        <f>'様式１２（GH)'!R34+'様式１２（小規模多機能)'!R34</f>
        <v>0</v>
      </c>
      <c r="S17" s="162">
        <f>'様式１２（GH)'!S34+'様式１２（小規模多機能)'!S34</f>
        <v>0</v>
      </c>
      <c r="T17" s="214">
        <f>'様式１２（GH)'!T34+'様式１２（小規模多機能)'!T34</f>
        <v>0</v>
      </c>
      <c r="U17" s="215">
        <f>'様式１２（GH)'!U34+'様式１２（小規模多機能)'!U34</f>
        <v>0</v>
      </c>
      <c r="V17" s="162">
        <f>'様式１２（GH)'!V34+'様式１２（小規模多機能)'!V34</f>
        <v>0</v>
      </c>
      <c r="W17" s="162">
        <f>'様式１２（GH)'!W34+'様式１２（小規模多機能)'!W34</f>
        <v>0</v>
      </c>
      <c r="X17" s="162">
        <f>'様式１２（GH)'!X34+'様式１２（小規模多機能)'!X34</f>
        <v>0</v>
      </c>
      <c r="Y17" s="214">
        <f>'様式１２（GH)'!Y34+'様式１２（小規模多機能)'!Y34</f>
        <v>0</v>
      </c>
      <c r="Z17" s="215">
        <f>'様式１２（GH)'!Z34+'様式１２（小規模多機能)'!Z34</f>
        <v>0</v>
      </c>
      <c r="AA17" s="162">
        <f>'様式１２（GH)'!AA34+'様式１２（小規模多機能)'!AA34</f>
        <v>0</v>
      </c>
      <c r="AB17" s="162">
        <f>'様式１２（GH)'!AB34+'様式１２（小規模多機能)'!AB34</f>
        <v>0</v>
      </c>
      <c r="AC17" s="162">
        <f>'様式１２（GH)'!AC34+'様式１２（小規模多機能)'!AC34</f>
        <v>0</v>
      </c>
      <c r="AD17" s="186">
        <f>'様式１２（GH)'!AD34+'様式１２（小規模多機能)'!AD34</f>
        <v>0</v>
      </c>
    </row>
    <row r="18" spans="1:30" ht="19.5" customHeight="1">
      <c r="A18" s="46"/>
      <c r="B18" s="154"/>
      <c r="C18" s="28" t="s">
        <v>25</v>
      </c>
      <c r="D18" s="24"/>
      <c r="E18" s="15"/>
      <c r="F18" s="15"/>
      <c r="G18" s="15"/>
      <c r="H18" s="15"/>
      <c r="I18" s="15"/>
      <c r="J18" s="15"/>
      <c r="K18" s="159">
        <f>'様式１２（GH)'!K35+'様式１２（小規模多機能)'!K35</f>
        <v>0</v>
      </c>
      <c r="L18" s="159">
        <f>'様式１２（GH)'!L35+'様式１２（小規模多機能)'!L35</f>
        <v>0</v>
      </c>
      <c r="M18" s="159">
        <f>'様式１２（GH)'!M35+'様式１２（小規模多機能)'!M35</f>
        <v>0</v>
      </c>
      <c r="N18" s="159">
        <f>'様式１２（GH)'!N35+'様式１２（小規模多機能)'!N35</f>
        <v>0</v>
      </c>
      <c r="O18" s="212">
        <f>'様式１２（GH)'!O35+'様式１２（小規模多機能)'!O35</f>
        <v>0</v>
      </c>
      <c r="P18" s="213">
        <f>'様式１２（GH)'!P35+'様式１２（小規模多機能)'!P35</f>
        <v>0</v>
      </c>
      <c r="Q18" s="159">
        <f>'様式１２（GH)'!Q35+'様式１２（小規模多機能)'!Q35</f>
        <v>0</v>
      </c>
      <c r="R18" s="159">
        <f>'様式１２（GH)'!R35+'様式１２（小規模多機能)'!R35</f>
        <v>0</v>
      </c>
      <c r="S18" s="159">
        <f>'様式１２（GH)'!S35+'様式１２（小規模多機能)'!S35</f>
        <v>0</v>
      </c>
      <c r="T18" s="212">
        <f>'様式１２（GH)'!T35+'様式１２（小規模多機能)'!T35</f>
        <v>0</v>
      </c>
      <c r="U18" s="213">
        <f>'様式１２（GH)'!U35+'様式１２（小規模多機能)'!U35</f>
        <v>0</v>
      </c>
      <c r="V18" s="159">
        <f>'様式１２（GH)'!V35+'様式１２（小規模多機能)'!V35</f>
        <v>0</v>
      </c>
      <c r="W18" s="159">
        <f>'様式１２（GH)'!W35+'様式１２（小規模多機能)'!W35</f>
        <v>0</v>
      </c>
      <c r="X18" s="159">
        <f>'様式１２（GH)'!X35+'様式１２（小規模多機能)'!X35</f>
        <v>0</v>
      </c>
      <c r="Y18" s="212">
        <f>'様式１２（GH)'!Y35+'様式１２（小規模多機能)'!Y35</f>
        <v>0</v>
      </c>
      <c r="Z18" s="213">
        <f>'様式１２（GH)'!Z35+'様式１２（小規模多機能)'!Z35</f>
        <v>0</v>
      </c>
      <c r="AA18" s="159">
        <f>'様式１２（GH)'!AA35+'様式１２（小規模多機能)'!AA35</f>
        <v>0</v>
      </c>
      <c r="AB18" s="159">
        <f>'様式１２（GH)'!AB35+'様式１２（小規模多機能)'!AB35</f>
        <v>0</v>
      </c>
      <c r="AC18" s="159">
        <f>'様式１２（GH)'!AC35+'様式１２（小規模多機能)'!AC35</f>
        <v>0</v>
      </c>
      <c r="AD18" s="185">
        <f>'様式１２（GH)'!AD35+'様式１２（小規模多機能)'!AD35</f>
        <v>0</v>
      </c>
    </row>
    <row r="19" spans="1:30" ht="19.5" customHeight="1">
      <c r="A19" s="261" t="s">
        <v>74</v>
      </c>
      <c r="B19" s="262"/>
      <c r="C19" s="262"/>
      <c r="D19" s="262"/>
      <c r="E19" s="262"/>
      <c r="F19" s="262"/>
      <c r="G19" s="262"/>
      <c r="H19" s="262"/>
      <c r="I19" s="262"/>
      <c r="J19" s="263"/>
      <c r="K19" s="94">
        <f>SUM(K8,K11,K15)</f>
        <v>0</v>
      </c>
      <c r="L19" s="94">
        <f>SUM(L8,L11,L15)</f>
        <v>0</v>
      </c>
      <c r="M19" s="94">
        <f>SUM(M8,M11,M15)</f>
        <v>0</v>
      </c>
      <c r="N19" s="94">
        <f>SUM(N8,N11,N15)</f>
        <v>0</v>
      </c>
      <c r="O19" s="216">
        <f>SUM(O8,O11,O15)</f>
        <v>0</v>
      </c>
      <c r="P19" s="217">
        <f aca="true" t="shared" si="4" ref="P19:AD19">SUM(P8,P11,P15)</f>
        <v>0</v>
      </c>
      <c r="Q19" s="94">
        <f t="shared" si="4"/>
        <v>0</v>
      </c>
      <c r="R19" s="94">
        <f t="shared" si="4"/>
        <v>0</v>
      </c>
      <c r="S19" s="94">
        <f t="shared" si="4"/>
        <v>0</v>
      </c>
      <c r="T19" s="216">
        <f t="shared" si="4"/>
        <v>0</v>
      </c>
      <c r="U19" s="217">
        <f t="shared" si="4"/>
        <v>0</v>
      </c>
      <c r="V19" s="94">
        <f t="shared" si="4"/>
        <v>0</v>
      </c>
      <c r="W19" s="94">
        <f t="shared" si="4"/>
        <v>0</v>
      </c>
      <c r="X19" s="94">
        <f t="shared" si="4"/>
        <v>0</v>
      </c>
      <c r="Y19" s="216">
        <f t="shared" si="4"/>
        <v>0</v>
      </c>
      <c r="Z19" s="217">
        <f t="shared" si="4"/>
        <v>0</v>
      </c>
      <c r="AA19" s="94">
        <f t="shared" si="4"/>
        <v>0</v>
      </c>
      <c r="AB19" s="94">
        <f t="shared" si="4"/>
        <v>0</v>
      </c>
      <c r="AC19" s="94">
        <f t="shared" si="4"/>
        <v>0</v>
      </c>
      <c r="AD19" s="187">
        <f t="shared" si="4"/>
        <v>0</v>
      </c>
    </row>
    <row r="20" spans="1:30" ht="19.5" customHeight="1">
      <c r="A20" s="261" t="s">
        <v>75</v>
      </c>
      <c r="B20" s="262"/>
      <c r="C20" s="262"/>
      <c r="D20" s="262"/>
      <c r="E20" s="262"/>
      <c r="F20" s="262"/>
      <c r="G20" s="262"/>
      <c r="H20" s="262"/>
      <c r="I20" s="262"/>
      <c r="J20" s="263"/>
      <c r="K20" s="94">
        <f aca="true" t="shared" si="5" ref="K20:AD20">K7-K19</f>
        <v>0</v>
      </c>
      <c r="L20" s="94">
        <f t="shared" si="5"/>
        <v>0</v>
      </c>
      <c r="M20" s="94">
        <f t="shared" si="5"/>
        <v>0</v>
      </c>
      <c r="N20" s="94">
        <f t="shared" si="5"/>
        <v>0</v>
      </c>
      <c r="O20" s="216">
        <f t="shared" si="5"/>
        <v>0</v>
      </c>
      <c r="P20" s="217">
        <f t="shared" si="5"/>
        <v>0</v>
      </c>
      <c r="Q20" s="94">
        <f t="shared" si="5"/>
        <v>0</v>
      </c>
      <c r="R20" s="94">
        <f t="shared" si="5"/>
        <v>0</v>
      </c>
      <c r="S20" s="94">
        <f t="shared" si="5"/>
        <v>0</v>
      </c>
      <c r="T20" s="216">
        <f t="shared" si="5"/>
        <v>0</v>
      </c>
      <c r="U20" s="217">
        <f t="shared" si="5"/>
        <v>0</v>
      </c>
      <c r="V20" s="94">
        <f t="shared" si="5"/>
        <v>0</v>
      </c>
      <c r="W20" s="94">
        <f t="shared" si="5"/>
        <v>0</v>
      </c>
      <c r="X20" s="94">
        <f t="shared" si="5"/>
        <v>0</v>
      </c>
      <c r="Y20" s="216">
        <f t="shared" si="5"/>
        <v>0</v>
      </c>
      <c r="Z20" s="217">
        <f t="shared" si="5"/>
        <v>0</v>
      </c>
      <c r="AA20" s="94">
        <f t="shared" si="5"/>
        <v>0</v>
      </c>
      <c r="AB20" s="94">
        <f t="shared" si="5"/>
        <v>0</v>
      </c>
      <c r="AC20" s="94">
        <f t="shared" si="5"/>
        <v>0</v>
      </c>
      <c r="AD20" s="187">
        <f t="shared" si="5"/>
        <v>0</v>
      </c>
    </row>
    <row r="21" spans="1:30" ht="19.5" customHeight="1">
      <c r="A21" s="264" t="s">
        <v>35</v>
      </c>
      <c r="B21" s="12" t="s">
        <v>36</v>
      </c>
      <c r="C21" s="12"/>
      <c r="D21" s="13"/>
      <c r="E21" s="13"/>
      <c r="F21" s="13"/>
      <c r="G21" s="13"/>
      <c r="H21" s="13"/>
      <c r="I21" s="13"/>
      <c r="J21" s="13"/>
      <c r="K21" s="150">
        <f>'様式１２（GH)'!K38+'様式１２（小規模多機能)'!K38</f>
        <v>0</v>
      </c>
      <c r="L21" s="150">
        <f>'様式１２（GH)'!L38+'様式１２（小規模多機能)'!L38</f>
        <v>0</v>
      </c>
      <c r="M21" s="150">
        <f>'様式１２（GH)'!M38+'様式１２（小規模多機能)'!M38</f>
        <v>0</v>
      </c>
      <c r="N21" s="150">
        <f>'様式１２（GH)'!N38+'様式１２（小規模多機能)'!N38</f>
        <v>0</v>
      </c>
      <c r="O21" s="210">
        <f>'様式１２（GH)'!O38+'様式１２（小規模多機能)'!O38</f>
        <v>0</v>
      </c>
      <c r="P21" s="211">
        <f>'様式１２（GH)'!P38+'様式１２（小規模多機能)'!P38</f>
        <v>0</v>
      </c>
      <c r="Q21" s="150">
        <f>'様式１２（GH)'!Q38+'様式１２（小規模多機能)'!Q38</f>
        <v>0</v>
      </c>
      <c r="R21" s="150">
        <f>'様式１２（GH)'!R38+'様式１２（小規模多機能)'!R38</f>
        <v>0</v>
      </c>
      <c r="S21" s="150">
        <f>'様式１２（GH)'!S38+'様式１２（小規模多機能)'!S38</f>
        <v>0</v>
      </c>
      <c r="T21" s="210">
        <f>'様式１２（GH)'!T38+'様式１２（小規模多機能)'!T38</f>
        <v>0</v>
      </c>
      <c r="U21" s="211">
        <f>'様式１２（GH)'!U38+'様式１２（小規模多機能)'!U38</f>
        <v>0</v>
      </c>
      <c r="V21" s="150">
        <f>'様式１２（GH)'!V38+'様式１２（小規模多機能)'!V38</f>
        <v>0</v>
      </c>
      <c r="W21" s="150">
        <f>'様式１２（GH)'!W38+'様式１２（小規模多機能)'!W38</f>
        <v>0</v>
      </c>
      <c r="X21" s="150">
        <f>'様式１２（GH)'!X38+'様式１２（小規模多機能)'!X38</f>
        <v>0</v>
      </c>
      <c r="Y21" s="210">
        <f>'様式１２（GH)'!Y38+'様式１２（小規模多機能)'!Y38</f>
        <v>0</v>
      </c>
      <c r="Z21" s="211">
        <f>'様式１２（GH)'!Z38+'様式１２（小規模多機能)'!Z38</f>
        <v>0</v>
      </c>
      <c r="AA21" s="150">
        <f>'様式１２（GH)'!AA38+'様式１２（小規模多機能)'!AA38</f>
        <v>0</v>
      </c>
      <c r="AB21" s="150">
        <f>'様式１２（GH)'!AB38+'様式１２（小規模多機能)'!AB38</f>
        <v>0</v>
      </c>
      <c r="AC21" s="150">
        <f>'様式１２（GH)'!AC38+'様式１２（小規模多機能)'!AC38</f>
        <v>0</v>
      </c>
      <c r="AD21" s="184">
        <f>'様式１２（GH)'!AD38+'様式１２（小規模多機能)'!AD38</f>
        <v>0</v>
      </c>
    </row>
    <row r="22" spans="1:30" ht="19.5" customHeight="1">
      <c r="A22" s="265"/>
      <c r="B22" s="12" t="s">
        <v>37</v>
      </c>
      <c r="C22" s="12"/>
      <c r="D22" s="13"/>
      <c r="E22" s="13"/>
      <c r="F22" s="13"/>
      <c r="G22" s="13"/>
      <c r="H22" s="13"/>
      <c r="I22" s="13"/>
      <c r="J22" s="13"/>
      <c r="K22" s="151">
        <f>'様式１２（GH)'!K39+'様式１２（小規模多機能)'!K39</f>
        <v>0</v>
      </c>
      <c r="L22" s="151">
        <f>'様式１２（GH)'!L39+'様式１２（小規模多機能)'!L39</f>
        <v>0</v>
      </c>
      <c r="M22" s="151">
        <f>'様式１２（GH)'!M39+'様式１２（小規模多機能)'!M39</f>
        <v>0</v>
      </c>
      <c r="N22" s="151">
        <f>'様式１２（GH)'!N39+'様式１２（小規模多機能)'!N39</f>
        <v>0</v>
      </c>
      <c r="O22" s="218">
        <f>'様式１２（GH)'!O39+'様式１２（小規模多機能)'!O39</f>
        <v>0</v>
      </c>
      <c r="P22" s="219">
        <f>'様式１２（GH)'!P39+'様式１２（小規模多機能)'!P39</f>
        <v>0</v>
      </c>
      <c r="Q22" s="151">
        <f>'様式１２（GH)'!Q39+'様式１２（小規模多機能)'!Q39</f>
        <v>0</v>
      </c>
      <c r="R22" s="151">
        <f>'様式１２（GH)'!R39+'様式１２（小規模多機能)'!R39</f>
        <v>0</v>
      </c>
      <c r="S22" s="151">
        <f>'様式１２（GH)'!S39+'様式１２（小規模多機能)'!S39</f>
        <v>0</v>
      </c>
      <c r="T22" s="218">
        <f>'様式１２（GH)'!T39+'様式１２（小規模多機能)'!T39</f>
        <v>0</v>
      </c>
      <c r="U22" s="219">
        <f>'様式１２（GH)'!U39+'様式１２（小規模多機能)'!U39</f>
        <v>0</v>
      </c>
      <c r="V22" s="151">
        <f>'様式１２（GH)'!V39+'様式１２（小規模多機能)'!V39</f>
        <v>0</v>
      </c>
      <c r="W22" s="151">
        <f>'様式１２（GH)'!W39+'様式１２（小規模多機能)'!W39</f>
        <v>0</v>
      </c>
      <c r="X22" s="151">
        <f>'様式１２（GH)'!X39+'様式１２（小規模多機能)'!X39</f>
        <v>0</v>
      </c>
      <c r="Y22" s="218">
        <f>'様式１２（GH)'!Y39+'様式１２（小規模多機能)'!Y39</f>
        <v>0</v>
      </c>
      <c r="Z22" s="219">
        <f>'様式１２（GH)'!Z39+'様式１２（小規模多機能)'!Z39</f>
        <v>0</v>
      </c>
      <c r="AA22" s="151">
        <f>'様式１２（GH)'!AA39+'様式１２（小規模多機能)'!AA39</f>
        <v>0</v>
      </c>
      <c r="AB22" s="151">
        <f>'様式１２（GH)'!AB39+'様式１２（小規模多機能)'!AB39</f>
        <v>0</v>
      </c>
      <c r="AC22" s="151">
        <f>'様式１２（GH)'!AC39+'様式１２（小規模多機能)'!AC39</f>
        <v>0</v>
      </c>
      <c r="AD22" s="188">
        <f>'様式１２（GH)'!AD39+'様式１２（小規模多機能)'!AD39</f>
        <v>0</v>
      </c>
    </row>
    <row r="23" spans="1:30" ht="19.5" customHeight="1">
      <c r="A23" s="265"/>
      <c r="B23" s="16" t="s">
        <v>38</v>
      </c>
      <c r="C23" s="16"/>
      <c r="D23" s="17"/>
      <c r="E23" s="17"/>
      <c r="F23" s="17"/>
      <c r="G23" s="17"/>
      <c r="H23" s="17"/>
      <c r="I23" s="17"/>
      <c r="J23" s="17"/>
      <c r="K23" s="152">
        <f>'様式１２（GH)'!K40+'様式１２（小規模多機能)'!K40</f>
        <v>0</v>
      </c>
      <c r="L23" s="152">
        <f>'様式１２（GH)'!L40+'様式１２（小規模多機能)'!L40</f>
        <v>0</v>
      </c>
      <c r="M23" s="152">
        <f>'様式１２（GH)'!M40+'様式１２（小規模多機能)'!M40</f>
        <v>0</v>
      </c>
      <c r="N23" s="152">
        <f>'様式１２（GH)'!N40+'様式１２（小規模多機能)'!N40</f>
        <v>0</v>
      </c>
      <c r="O23" s="220">
        <f>'様式１２（GH)'!O40+'様式１２（小規模多機能)'!O40</f>
        <v>0</v>
      </c>
      <c r="P23" s="221">
        <f>'様式１２（GH)'!P40+'様式１２（小規模多機能)'!P40</f>
        <v>0</v>
      </c>
      <c r="Q23" s="152">
        <f>'様式１２（GH)'!Q40+'様式１２（小規模多機能)'!Q40</f>
        <v>0</v>
      </c>
      <c r="R23" s="152">
        <f>'様式１２（GH)'!R40+'様式１２（小規模多機能)'!R40</f>
        <v>0</v>
      </c>
      <c r="S23" s="152">
        <f>'様式１２（GH)'!S40+'様式１２（小規模多機能)'!S40</f>
        <v>0</v>
      </c>
      <c r="T23" s="220">
        <f>'様式１２（GH)'!T40+'様式１２（小規模多機能)'!T40</f>
        <v>0</v>
      </c>
      <c r="U23" s="221">
        <f>'様式１２（GH)'!U40+'様式１２（小規模多機能)'!U40</f>
        <v>0</v>
      </c>
      <c r="V23" s="152">
        <f>'様式１２（GH)'!V40+'様式１２（小規模多機能)'!V40</f>
        <v>0</v>
      </c>
      <c r="W23" s="152">
        <f>'様式１２（GH)'!W40+'様式１２（小規模多機能)'!W40</f>
        <v>0</v>
      </c>
      <c r="X23" s="152">
        <f>'様式１２（GH)'!X40+'様式１２（小規模多機能)'!X40</f>
        <v>0</v>
      </c>
      <c r="Y23" s="220">
        <f>'様式１２（GH)'!Y40+'様式１２（小規模多機能)'!Y40</f>
        <v>0</v>
      </c>
      <c r="Z23" s="221">
        <f>'様式１２（GH)'!Z40+'様式１２（小規模多機能)'!Z40</f>
        <v>0</v>
      </c>
      <c r="AA23" s="152">
        <f>'様式１２（GH)'!AA40+'様式１２（小規模多機能)'!AA40</f>
        <v>0</v>
      </c>
      <c r="AB23" s="152">
        <f>'様式１２（GH)'!AB40+'様式１２（小規模多機能)'!AB40</f>
        <v>0</v>
      </c>
      <c r="AC23" s="152">
        <f>'様式１２（GH)'!AC40+'様式１２（小規模多機能)'!AC40</f>
        <v>0</v>
      </c>
      <c r="AD23" s="189">
        <f>'様式１２（GH)'!AD40+'様式１２（小規模多機能)'!AD40</f>
        <v>0</v>
      </c>
    </row>
    <row r="24" spans="1:30" ht="19.5" customHeight="1" thickBot="1">
      <c r="A24" s="265"/>
      <c r="B24" s="266" t="s">
        <v>39</v>
      </c>
      <c r="C24" s="267"/>
      <c r="D24" s="267"/>
      <c r="E24" s="267"/>
      <c r="F24" s="267"/>
      <c r="G24" s="267"/>
      <c r="H24" s="267"/>
      <c r="I24" s="267"/>
      <c r="J24" s="268"/>
      <c r="K24" s="102">
        <f aca="true" t="shared" si="6" ref="K24:AD24">K21-K22-K23</f>
        <v>0</v>
      </c>
      <c r="L24" s="102">
        <f t="shared" si="6"/>
        <v>0</v>
      </c>
      <c r="M24" s="102">
        <f t="shared" si="6"/>
        <v>0</v>
      </c>
      <c r="N24" s="102">
        <f t="shared" si="6"/>
        <v>0</v>
      </c>
      <c r="O24" s="222">
        <f t="shared" si="6"/>
        <v>0</v>
      </c>
      <c r="P24" s="223">
        <f t="shared" si="6"/>
        <v>0</v>
      </c>
      <c r="Q24" s="102">
        <f t="shared" si="6"/>
        <v>0</v>
      </c>
      <c r="R24" s="102">
        <f t="shared" si="6"/>
        <v>0</v>
      </c>
      <c r="S24" s="102">
        <f t="shared" si="6"/>
        <v>0</v>
      </c>
      <c r="T24" s="222">
        <f t="shared" si="6"/>
        <v>0</v>
      </c>
      <c r="U24" s="223">
        <f t="shared" si="6"/>
        <v>0</v>
      </c>
      <c r="V24" s="102">
        <f t="shared" si="6"/>
        <v>0</v>
      </c>
      <c r="W24" s="102">
        <f t="shared" si="6"/>
        <v>0</v>
      </c>
      <c r="X24" s="102">
        <f t="shared" si="6"/>
        <v>0</v>
      </c>
      <c r="Y24" s="222">
        <f t="shared" si="6"/>
        <v>0</v>
      </c>
      <c r="Z24" s="223">
        <f t="shared" si="6"/>
        <v>0</v>
      </c>
      <c r="AA24" s="102">
        <f t="shared" si="6"/>
        <v>0</v>
      </c>
      <c r="AB24" s="102">
        <f t="shared" si="6"/>
        <v>0</v>
      </c>
      <c r="AC24" s="102">
        <f t="shared" si="6"/>
        <v>0</v>
      </c>
      <c r="AD24" s="190">
        <f t="shared" si="6"/>
        <v>0</v>
      </c>
    </row>
    <row r="25" spans="1:30" ht="19.5" customHeight="1" thickBot="1">
      <c r="A25" s="107" t="s">
        <v>40</v>
      </c>
      <c r="B25" s="108"/>
      <c r="C25" s="108"/>
      <c r="D25" s="109"/>
      <c r="E25" s="109"/>
      <c r="F25" s="109"/>
      <c r="G25" s="109"/>
      <c r="H25" s="109"/>
      <c r="I25" s="109"/>
      <c r="J25" s="109"/>
      <c r="K25" s="164">
        <f aca="true" t="shared" si="7" ref="K25:AD25">K20+K24</f>
        <v>0</v>
      </c>
      <c r="L25" s="164">
        <f t="shared" si="7"/>
        <v>0</v>
      </c>
      <c r="M25" s="164">
        <f t="shared" si="7"/>
        <v>0</v>
      </c>
      <c r="N25" s="164">
        <f t="shared" si="7"/>
        <v>0</v>
      </c>
      <c r="O25" s="224">
        <f t="shared" si="7"/>
        <v>0</v>
      </c>
      <c r="P25" s="225">
        <f t="shared" si="7"/>
        <v>0</v>
      </c>
      <c r="Q25" s="164">
        <f t="shared" si="7"/>
        <v>0</v>
      </c>
      <c r="R25" s="164">
        <f t="shared" si="7"/>
        <v>0</v>
      </c>
      <c r="S25" s="164">
        <f t="shared" si="7"/>
        <v>0</v>
      </c>
      <c r="T25" s="224">
        <f t="shared" si="7"/>
        <v>0</v>
      </c>
      <c r="U25" s="225">
        <f t="shared" si="7"/>
        <v>0</v>
      </c>
      <c r="V25" s="164">
        <f t="shared" si="7"/>
        <v>0</v>
      </c>
      <c r="W25" s="164">
        <f t="shared" si="7"/>
        <v>0</v>
      </c>
      <c r="X25" s="164">
        <f t="shared" si="7"/>
        <v>0</v>
      </c>
      <c r="Y25" s="224">
        <f t="shared" si="7"/>
        <v>0</v>
      </c>
      <c r="Z25" s="225">
        <f t="shared" si="7"/>
        <v>0</v>
      </c>
      <c r="AA25" s="164">
        <f t="shared" si="7"/>
        <v>0</v>
      </c>
      <c r="AB25" s="164">
        <f t="shared" si="7"/>
        <v>0</v>
      </c>
      <c r="AC25" s="164">
        <f t="shared" si="7"/>
        <v>0</v>
      </c>
      <c r="AD25" s="191">
        <f t="shared" si="7"/>
        <v>0</v>
      </c>
    </row>
    <row r="26" spans="1:30" ht="19.5" customHeight="1">
      <c r="A26" s="55" t="s">
        <v>41</v>
      </c>
      <c r="B26" s="57"/>
      <c r="C26" s="57"/>
      <c r="D26" s="106"/>
      <c r="E26" s="106"/>
      <c r="F26" s="106"/>
      <c r="G26" s="106"/>
      <c r="H26" s="106"/>
      <c r="I26" s="106"/>
      <c r="J26" s="106"/>
      <c r="K26" s="167">
        <f>K25</f>
        <v>0</v>
      </c>
      <c r="L26" s="167">
        <f>L25+K26</f>
        <v>0</v>
      </c>
      <c r="M26" s="167">
        <f aca="true" t="shared" si="8" ref="M26:AD26">M25+L26</f>
        <v>0</v>
      </c>
      <c r="N26" s="167">
        <f t="shared" si="8"/>
        <v>0</v>
      </c>
      <c r="O26" s="226">
        <f t="shared" si="8"/>
        <v>0</v>
      </c>
      <c r="P26" s="227">
        <f t="shared" si="8"/>
        <v>0</v>
      </c>
      <c r="Q26" s="167">
        <f t="shared" si="8"/>
        <v>0</v>
      </c>
      <c r="R26" s="167">
        <f t="shared" si="8"/>
        <v>0</v>
      </c>
      <c r="S26" s="167">
        <f t="shared" si="8"/>
        <v>0</v>
      </c>
      <c r="T26" s="226">
        <f t="shared" si="8"/>
        <v>0</v>
      </c>
      <c r="U26" s="227">
        <f t="shared" si="8"/>
        <v>0</v>
      </c>
      <c r="V26" s="167">
        <f t="shared" si="8"/>
        <v>0</v>
      </c>
      <c r="W26" s="167">
        <f t="shared" si="8"/>
        <v>0</v>
      </c>
      <c r="X26" s="167">
        <f t="shared" si="8"/>
        <v>0</v>
      </c>
      <c r="Y26" s="226">
        <f t="shared" si="8"/>
        <v>0</v>
      </c>
      <c r="Z26" s="227">
        <f t="shared" si="8"/>
        <v>0</v>
      </c>
      <c r="AA26" s="167">
        <f t="shared" si="8"/>
        <v>0</v>
      </c>
      <c r="AB26" s="167">
        <f t="shared" si="8"/>
        <v>0</v>
      </c>
      <c r="AC26" s="167">
        <f t="shared" si="8"/>
        <v>0</v>
      </c>
      <c r="AD26" s="192">
        <f t="shared" si="8"/>
        <v>0</v>
      </c>
    </row>
    <row r="27" spans="17:30" ht="19.5" customHeight="1" thickBot="1"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9.5" customHeight="1" thickBot="1">
      <c r="A28" s="155" t="s">
        <v>77</v>
      </c>
      <c r="B28" s="108"/>
      <c r="C28" s="108"/>
      <c r="D28" s="108"/>
      <c r="E28" s="108"/>
      <c r="F28" s="108"/>
      <c r="G28" s="108"/>
      <c r="H28" s="108"/>
      <c r="I28" s="108"/>
      <c r="J28" s="156"/>
      <c r="K28" s="173" t="e">
        <f aca="true" t="shared" si="9" ref="K28:Y28">ROUND(K8/K7,3)</f>
        <v>#DIV/0!</v>
      </c>
      <c r="L28" s="174" t="e">
        <f t="shared" si="9"/>
        <v>#DIV/0!</v>
      </c>
      <c r="M28" s="174" t="e">
        <f t="shared" si="9"/>
        <v>#DIV/0!</v>
      </c>
      <c r="N28" s="174" t="e">
        <f t="shared" si="9"/>
        <v>#DIV/0!</v>
      </c>
      <c r="O28" s="175" t="e">
        <f t="shared" si="9"/>
        <v>#DIV/0!</v>
      </c>
      <c r="P28" s="173" t="e">
        <f t="shared" si="9"/>
        <v>#DIV/0!</v>
      </c>
      <c r="Q28" s="174" t="e">
        <f t="shared" si="9"/>
        <v>#DIV/0!</v>
      </c>
      <c r="R28" s="174" t="e">
        <f t="shared" si="9"/>
        <v>#DIV/0!</v>
      </c>
      <c r="S28" s="174" t="e">
        <f t="shared" si="9"/>
        <v>#DIV/0!</v>
      </c>
      <c r="T28" s="175" t="e">
        <f t="shared" si="9"/>
        <v>#DIV/0!</v>
      </c>
      <c r="U28" s="173" t="e">
        <f t="shared" si="9"/>
        <v>#DIV/0!</v>
      </c>
      <c r="V28" s="174" t="e">
        <f t="shared" si="9"/>
        <v>#DIV/0!</v>
      </c>
      <c r="W28" s="174" t="e">
        <f t="shared" si="9"/>
        <v>#DIV/0!</v>
      </c>
      <c r="X28" s="174" t="e">
        <f t="shared" si="9"/>
        <v>#DIV/0!</v>
      </c>
      <c r="Y28" s="175" t="e">
        <f t="shared" si="9"/>
        <v>#DIV/0!</v>
      </c>
      <c r="Z28" s="173" t="e">
        <f>ROUND(Z8/Z7,0)</f>
        <v>#DIV/0!</v>
      </c>
      <c r="AA28" s="174" t="e">
        <f>ROUND(AA8/AA7,0)</f>
        <v>#DIV/0!</v>
      </c>
      <c r="AB28" s="174" t="e">
        <f>ROUND(AB8/AB7,0)</f>
        <v>#DIV/0!</v>
      </c>
      <c r="AC28" s="174" t="e">
        <f>ROUND(AC8/AC7,0)</f>
        <v>#DIV/0!</v>
      </c>
      <c r="AD28" s="175" t="e">
        <f>ROUND(AD8/AD7,0)</f>
        <v>#DIV/0!</v>
      </c>
    </row>
    <row r="29" spans="1:30" ht="19.5" customHeight="1" thickBot="1">
      <c r="A29" s="155" t="s">
        <v>78</v>
      </c>
      <c r="B29" s="108"/>
      <c r="C29" s="108"/>
      <c r="D29" s="108"/>
      <c r="E29" s="108"/>
      <c r="F29" s="108"/>
      <c r="G29" s="108"/>
      <c r="H29" s="108"/>
      <c r="I29" s="108"/>
      <c r="J29" s="156"/>
      <c r="K29" s="173" t="e">
        <f aca="true" t="shared" si="10" ref="K29:Y29">ROUND(K25/(K7+K21),3)</f>
        <v>#DIV/0!</v>
      </c>
      <c r="L29" s="174" t="e">
        <f t="shared" si="10"/>
        <v>#DIV/0!</v>
      </c>
      <c r="M29" s="174" t="e">
        <f t="shared" si="10"/>
        <v>#DIV/0!</v>
      </c>
      <c r="N29" s="174" t="e">
        <f t="shared" si="10"/>
        <v>#DIV/0!</v>
      </c>
      <c r="O29" s="175" t="e">
        <f t="shared" si="10"/>
        <v>#DIV/0!</v>
      </c>
      <c r="P29" s="173" t="e">
        <f t="shared" si="10"/>
        <v>#DIV/0!</v>
      </c>
      <c r="Q29" s="174" t="e">
        <f t="shared" si="10"/>
        <v>#DIV/0!</v>
      </c>
      <c r="R29" s="174" t="e">
        <f t="shared" si="10"/>
        <v>#DIV/0!</v>
      </c>
      <c r="S29" s="174" t="e">
        <f t="shared" si="10"/>
        <v>#DIV/0!</v>
      </c>
      <c r="T29" s="175" t="e">
        <f t="shared" si="10"/>
        <v>#DIV/0!</v>
      </c>
      <c r="U29" s="173" t="e">
        <f t="shared" si="10"/>
        <v>#DIV/0!</v>
      </c>
      <c r="V29" s="174" t="e">
        <f t="shared" si="10"/>
        <v>#DIV/0!</v>
      </c>
      <c r="W29" s="174" t="e">
        <f t="shared" si="10"/>
        <v>#DIV/0!</v>
      </c>
      <c r="X29" s="174" t="e">
        <f t="shared" si="10"/>
        <v>#DIV/0!</v>
      </c>
      <c r="Y29" s="175" t="e">
        <f t="shared" si="10"/>
        <v>#DIV/0!</v>
      </c>
      <c r="Z29" s="176" t="e">
        <f>ROUND(Z25/(Z7+Z21),0)</f>
        <v>#DIV/0!</v>
      </c>
      <c r="AA29" s="177" t="e">
        <f>ROUND(AA25/(AA7+AA21),0)</f>
        <v>#DIV/0!</v>
      </c>
      <c r="AB29" s="177" t="e">
        <f>ROUND(AB25/(AB7+AB21),0)</f>
        <v>#DIV/0!</v>
      </c>
      <c r="AC29" s="177" t="e">
        <f>ROUND(AC25/(AC7+AC21),0)</f>
        <v>#DIV/0!</v>
      </c>
      <c r="AD29" s="178" t="e">
        <f>ROUND(AD25/(AD7+AD21),0)</f>
        <v>#DIV/0!</v>
      </c>
    </row>
    <row r="30" spans="1:1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fitToHeight="1" fitToWidth="1" horizontalDpi="600" verticalDpi="600" orientation="landscape" paperSize="9" scale="57" r:id="rId2"/>
  <headerFooter alignWithMargins="0">
    <oddHeader>&amp;L&amp;"ＭＳ ゴシック,標準"&amp;11【様式１２①】</oddHeader>
    <oddFooter>&amp;C11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view="pageBreakPreview" zoomScaleNormal="125" zoomScaleSheetLayoutView="100" zoomScalePageLayoutView="75" workbookViewId="0" topLeftCell="A1">
      <selection activeCell="A1" sqref="A1:J2"/>
    </sheetView>
  </sheetViews>
  <sheetFormatPr defaultColWidth="9.140625" defaultRowHeight="12"/>
  <cols>
    <col min="1" max="1" width="3.14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5.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5" t="s">
        <v>88</v>
      </c>
      <c r="B1" s="275"/>
      <c r="C1" s="275"/>
      <c r="D1" s="275"/>
      <c r="E1" s="275"/>
      <c r="F1" s="275"/>
      <c r="G1" s="275"/>
      <c r="H1" s="275"/>
      <c r="I1" s="275"/>
      <c r="J1" s="27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52</v>
      </c>
      <c r="Q2" s="61" t="s">
        <v>53</v>
      </c>
      <c r="R2" s="61" t="s">
        <v>54</v>
      </c>
      <c r="S2" s="61" t="s">
        <v>55</v>
      </c>
      <c r="T2" s="61" t="s">
        <v>56</v>
      </c>
      <c r="U2" s="61" t="s">
        <v>57</v>
      </c>
      <c r="V2" s="61" t="s">
        <v>58</v>
      </c>
      <c r="W2" s="61" t="s">
        <v>59</v>
      </c>
      <c r="X2" s="61" t="s">
        <v>60</v>
      </c>
      <c r="Y2" s="61" t="s">
        <v>61</v>
      </c>
      <c r="Z2" s="61" t="s">
        <v>62</v>
      </c>
      <c r="AA2" s="61" t="s">
        <v>63</v>
      </c>
      <c r="AB2" s="61" t="s">
        <v>64</v>
      </c>
      <c r="AC2" s="61" t="s">
        <v>65</v>
      </c>
      <c r="AD2" s="61" t="s">
        <v>66</v>
      </c>
      <c r="AE2" s="29" t="s">
        <v>72</v>
      </c>
    </row>
    <row r="3" spans="1:31" ht="22.5" customHeight="1">
      <c r="A3" s="282"/>
      <c r="B3" s="283"/>
      <c r="C3" s="283"/>
      <c r="D3" s="283"/>
      <c r="E3" s="283"/>
      <c r="F3" s="283"/>
      <c r="G3" s="283"/>
      <c r="H3" s="279" t="s">
        <v>34</v>
      </c>
      <c r="I3" s="280"/>
      <c r="J3" s="281"/>
      <c r="K3" s="62" t="s">
        <v>42</v>
      </c>
      <c r="L3" s="62" t="s">
        <v>43</v>
      </c>
      <c r="M3" s="62" t="s">
        <v>44</v>
      </c>
      <c r="N3" s="62" t="s">
        <v>45</v>
      </c>
      <c r="O3" s="62" t="s">
        <v>46</v>
      </c>
      <c r="P3" s="118" t="s">
        <v>47</v>
      </c>
      <c r="Q3" s="118" t="s">
        <v>48</v>
      </c>
      <c r="R3" s="118" t="s">
        <v>49</v>
      </c>
      <c r="S3" s="118" t="s">
        <v>50</v>
      </c>
      <c r="T3" s="118" t="s">
        <v>51</v>
      </c>
      <c r="U3" s="118" t="s">
        <v>67</v>
      </c>
      <c r="V3" s="118" t="s">
        <v>68</v>
      </c>
      <c r="W3" s="118" t="s">
        <v>69</v>
      </c>
      <c r="X3" s="118" t="s">
        <v>70</v>
      </c>
      <c r="Y3" s="118" t="s">
        <v>81</v>
      </c>
      <c r="Z3" s="118" t="s">
        <v>84</v>
      </c>
      <c r="AA3" s="118" t="s">
        <v>85</v>
      </c>
      <c r="AB3" s="118" t="s">
        <v>86</v>
      </c>
      <c r="AC3" s="118" t="s">
        <v>95</v>
      </c>
      <c r="AD3" s="63" t="s">
        <v>96</v>
      </c>
      <c r="AE3" s="5" t="s">
        <v>6</v>
      </c>
    </row>
    <row r="4" spans="1:31" ht="22.5" customHeight="1">
      <c r="A4" s="25" t="s">
        <v>98</v>
      </c>
      <c r="B4" s="25"/>
      <c r="C4" s="25"/>
      <c r="D4" s="123"/>
      <c r="E4" s="43"/>
      <c r="F4" s="43"/>
      <c r="G4" s="43"/>
      <c r="H4" s="43"/>
      <c r="I4" s="43"/>
      <c r="J4" s="43"/>
      <c r="K4" s="64"/>
      <c r="L4" s="65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27"/>
    </row>
    <row r="5" spans="1:31" ht="22.5" customHeight="1">
      <c r="A5" s="50"/>
      <c r="B5" s="272" t="s">
        <v>71</v>
      </c>
      <c r="C5" s="273"/>
      <c r="D5" s="124"/>
      <c r="E5" s="45" t="s">
        <v>0</v>
      </c>
      <c r="F5" s="45"/>
      <c r="G5" s="45"/>
      <c r="H5" s="273" t="s">
        <v>99</v>
      </c>
      <c r="I5" s="273"/>
      <c r="J5" s="274"/>
      <c r="K5" s="41"/>
      <c r="L5" s="42"/>
      <c r="M5" s="42"/>
      <c r="N5" s="111"/>
      <c r="O5" s="111"/>
      <c r="P5" s="125"/>
      <c r="Q5" s="126"/>
      <c r="R5" s="126"/>
      <c r="S5" s="126"/>
      <c r="T5" s="127"/>
      <c r="U5" s="125"/>
      <c r="V5" s="126"/>
      <c r="W5" s="126"/>
      <c r="X5" s="126"/>
      <c r="Y5" s="127"/>
      <c r="Z5" s="125"/>
      <c r="AA5" s="126"/>
      <c r="AB5" s="126"/>
      <c r="AC5" s="126"/>
      <c r="AD5" s="127"/>
      <c r="AE5" s="133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8</v>
      </c>
      <c r="K6" s="67"/>
      <c r="L6" s="68"/>
      <c r="M6" s="68"/>
      <c r="N6" s="112"/>
      <c r="O6" s="112"/>
      <c r="P6" s="67"/>
      <c r="Q6" s="68"/>
      <c r="R6" s="68"/>
      <c r="S6" s="68"/>
      <c r="T6" s="69"/>
      <c r="U6" s="67"/>
      <c r="V6" s="68"/>
      <c r="W6" s="68"/>
      <c r="X6" s="68"/>
      <c r="Y6" s="69"/>
      <c r="Z6" s="67"/>
      <c r="AA6" s="68"/>
      <c r="AB6" s="68"/>
      <c r="AC6" s="68"/>
      <c r="AD6" s="69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>
        <v>792</v>
      </c>
      <c r="J7" s="47" t="s">
        <v>13</v>
      </c>
      <c r="K7" s="78">
        <f>ROUNDDOWN(F7*I7*K5*365*10.23/1000,)</f>
        <v>0</v>
      </c>
      <c r="L7" s="79">
        <f>ROUNDDOWN(F7*I7*L5*365*10.23/1000,)</f>
        <v>0</v>
      </c>
      <c r="M7" s="79">
        <f>ROUNDDOWN(F7*I7*M5*365*10.23/1000,)</f>
        <v>0</v>
      </c>
      <c r="N7" s="70">
        <f>ROUNDDOWN(F7*I7*N5*365*10.23/1000,)</f>
        <v>0</v>
      </c>
      <c r="O7" s="70">
        <f>ROUNDDOWN(F7*I7*O5*365*10.23/1000,)</f>
        <v>0</v>
      </c>
      <c r="P7" s="78">
        <f>ROUNDDOWN(F7*I7*P5*365*10.23/1000,)</f>
        <v>0</v>
      </c>
      <c r="Q7" s="79">
        <f>ROUNDDOWN(F7*I7*Q5*365*10.23/1000,)</f>
        <v>0</v>
      </c>
      <c r="R7" s="79">
        <f>ROUNDDOWN(F7*I7*R5*365*10.23/1000,)</f>
        <v>0</v>
      </c>
      <c r="S7" s="79">
        <f>ROUNDDOWN(F7*I7*S5*365*10.23/1000,)</f>
        <v>0</v>
      </c>
      <c r="T7" s="71">
        <f>ROUNDDOWN(F7*I7*T5*365*10.23/1000,)</f>
        <v>0</v>
      </c>
      <c r="U7" s="78">
        <f>ROUNDDOWN(F7*I7*U5*365*10.23/1000,)</f>
        <v>0</v>
      </c>
      <c r="V7" s="79">
        <f>ROUNDDOWN(F7*I7*V5*365*10.23/1000,)</f>
        <v>0</v>
      </c>
      <c r="W7" s="79">
        <f>ROUNDDOWN(F7*I7*W5*365*10.23/1000,)</f>
        <v>0</v>
      </c>
      <c r="X7" s="79">
        <f>ROUNDDOWN(F7*I7*X5*365*10.23/1000,)</f>
        <v>0</v>
      </c>
      <c r="Y7" s="71">
        <f>ROUNDDOWN(F7*I7*Y5*365*10.23/1000,)</f>
        <v>0</v>
      </c>
      <c r="Z7" s="78">
        <f>ROUNDDOWN(F7*I7*Z5*365*10.23/1000,)</f>
        <v>0</v>
      </c>
      <c r="AA7" s="79">
        <f>ROUNDDOWN(F7*I7*AA5*365*10.23/1000,)</f>
        <v>0</v>
      </c>
      <c r="AB7" s="79">
        <f>ROUNDDOWN(F7*I7*AB5*365*10.23/1000,)</f>
        <v>0</v>
      </c>
      <c r="AC7" s="79">
        <f>ROUNDDOWN(F7*I7*AC5*365*10.23/1000,)</f>
        <v>0</v>
      </c>
      <c r="AD7" s="71">
        <f>ROUNDDOWN(F7*I7*AD5*365*10.23/1000,)</f>
        <v>0</v>
      </c>
      <c r="AE7" s="136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>
        <v>830</v>
      </c>
      <c r="J8" s="47" t="s">
        <v>13</v>
      </c>
      <c r="K8" s="78">
        <f>ROUNDDOWN(F8*I8*K5*365*10.23/1000,)</f>
        <v>0</v>
      </c>
      <c r="L8" s="79">
        <f>ROUNDDOWN(F8*I8*L5*365*10.23/1000,)</f>
        <v>0</v>
      </c>
      <c r="M8" s="79">
        <f>ROUNDDOWN(F8*I8*M5*365*10.23/1000,)</f>
        <v>0</v>
      </c>
      <c r="N8" s="70">
        <f>ROUNDDOWN(F8*I8*N5*365*10.23/1000,)</f>
        <v>0</v>
      </c>
      <c r="O8" s="70">
        <f>ROUNDDOWN(F8*I8*O5*365*10.23/1000,)</f>
        <v>0</v>
      </c>
      <c r="P8" s="78">
        <f>ROUNDDOWN(F8*I8*P5*365*10.23/1000,)</f>
        <v>0</v>
      </c>
      <c r="Q8" s="79">
        <f>ROUNDDOWN(F8*I8*Q5*365*10.23/1000,)</f>
        <v>0</v>
      </c>
      <c r="R8" s="79">
        <f>ROUNDDOWN(F8*I8*R5*365*10.23/1000,)</f>
        <v>0</v>
      </c>
      <c r="S8" s="79">
        <f>ROUNDDOWN(F8*I8*S5*365*10.23/1000,)</f>
        <v>0</v>
      </c>
      <c r="T8" s="71">
        <f>ROUNDDOWN(F8*I8*T5*365*10.23/1000,)</f>
        <v>0</v>
      </c>
      <c r="U8" s="78">
        <f>ROUNDDOWN(F8*I8*U5*365*10.23/1000,)</f>
        <v>0</v>
      </c>
      <c r="V8" s="79">
        <f>ROUNDDOWN(F8*I8*V5*365*10.23/1000,)</f>
        <v>0</v>
      </c>
      <c r="W8" s="79">
        <f>ROUNDDOWN(F8*I8*W5*365*10.23/1000,)</f>
        <v>0</v>
      </c>
      <c r="X8" s="79">
        <f>ROUNDDOWN(F8*I8*X5*365*10.23/1000,)</f>
        <v>0</v>
      </c>
      <c r="Y8" s="71">
        <f>ROUNDDOWN(F8*I8*Y5*365*10.23/1000,)</f>
        <v>0</v>
      </c>
      <c r="Z8" s="78">
        <f>ROUNDDOWN(F8*I8*Z5*365*10.23/1000,)</f>
        <v>0</v>
      </c>
      <c r="AA8" s="79">
        <f>ROUNDDOWN(F8*I8*AA5*365*10.23/1000,)</f>
        <v>0</v>
      </c>
      <c r="AB8" s="79">
        <f>ROUNDDOWN(F8*I8*AB5*365*10.23/1000,)</f>
        <v>0</v>
      </c>
      <c r="AC8" s="79">
        <f>ROUNDDOWN(F8*I8*AC5*365*10.23/1000,)</f>
        <v>0</v>
      </c>
      <c r="AD8" s="71">
        <f>ROUNDDOWN(F8*I8*AD5*365*10.23/1000,)</f>
        <v>0</v>
      </c>
      <c r="AE8" s="136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>
        <v>855</v>
      </c>
      <c r="J9" s="47" t="s">
        <v>13</v>
      </c>
      <c r="K9" s="78">
        <f>ROUNDDOWN(F9*I9*K5*365*10.23/1000,)</f>
        <v>0</v>
      </c>
      <c r="L9" s="79">
        <f>ROUNDDOWN(F9*I9*L5*365*10.23/1000,)</f>
        <v>0</v>
      </c>
      <c r="M9" s="79">
        <f>ROUNDDOWN(F9*I9*M5*365*10.23/1000,)</f>
        <v>0</v>
      </c>
      <c r="N9" s="70">
        <f>ROUNDDOWN(F9*I9*N5*365*10.23/1000,)</f>
        <v>0</v>
      </c>
      <c r="O9" s="70">
        <f>ROUNDDOWN(F9*I9*O5*365*10.23/1000,)</f>
        <v>0</v>
      </c>
      <c r="P9" s="78">
        <f>ROUNDDOWN(F9*I9*P5*365*10.23/1000,)</f>
        <v>0</v>
      </c>
      <c r="Q9" s="79">
        <f>ROUNDDOWN(F9*I9*Q5*365*10.23/1000,)</f>
        <v>0</v>
      </c>
      <c r="R9" s="79">
        <f>ROUNDDOWN(F9*I9*R5*365*10.23/1000,)</f>
        <v>0</v>
      </c>
      <c r="S9" s="79">
        <f>ROUNDDOWN(F9*I9*S5*365*10.23/1000,)</f>
        <v>0</v>
      </c>
      <c r="T9" s="71">
        <f>ROUNDDOWN(F9*I9*T5*365*10.23/1000,)</f>
        <v>0</v>
      </c>
      <c r="U9" s="78">
        <f>ROUNDDOWN(F9*I9*U5*365*10.23/1000,)</f>
        <v>0</v>
      </c>
      <c r="V9" s="79">
        <f>ROUNDDOWN(F9*I9*V5*365*10.23/1000,)</f>
        <v>0</v>
      </c>
      <c r="W9" s="79">
        <f>ROUNDDOWN(F9*I9*W5*365*10.23/1000,)</f>
        <v>0</v>
      </c>
      <c r="X9" s="79">
        <f>ROUNDDOWN(F9*I9*X5*365*10.23/1000,)</f>
        <v>0</v>
      </c>
      <c r="Y9" s="71">
        <f>ROUNDDOWN(F9*I9*Y5*365*10.23/1000,)</f>
        <v>0</v>
      </c>
      <c r="Z9" s="78">
        <f>ROUNDDOWN(F9*I9*Z5*365*10.23/1000,)</f>
        <v>0</v>
      </c>
      <c r="AA9" s="79">
        <f>ROUNDDOWN(F9*I9*AA5*365*10.23/1000,)</f>
        <v>0</v>
      </c>
      <c r="AB9" s="79">
        <f>ROUNDDOWN(F9*I9*AB5*365*10.23/1000,)</f>
        <v>0</v>
      </c>
      <c r="AC9" s="79">
        <f>ROUNDDOWN(F9*I9*AC5*365*10.23/1000,)</f>
        <v>0</v>
      </c>
      <c r="AD9" s="71">
        <f>ROUNDDOWN(F9*I9*AD5*365*10.23/1000,)</f>
        <v>0</v>
      </c>
      <c r="AE9" s="136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>
        <v>872</v>
      </c>
      <c r="J10" s="47" t="s">
        <v>13</v>
      </c>
      <c r="K10" s="78">
        <f>ROUNDDOWN(F10*I10*K5*365*10.23/1000,)</f>
        <v>0</v>
      </c>
      <c r="L10" s="79">
        <f>ROUNDDOWN(F10*I10*L5*365*10.23/1000,)</f>
        <v>0</v>
      </c>
      <c r="M10" s="79">
        <f>ROUNDDOWN(F10*I10*M5*365*10.23/1000,)</f>
        <v>0</v>
      </c>
      <c r="N10" s="70">
        <f>ROUNDDOWN(F10*I10*N5*365*10.23/1000,)</f>
        <v>0</v>
      </c>
      <c r="O10" s="70">
        <f>ROUNDDOWN(F10*I10*O5*365*10.23/1000,)</f>
        <v>0</v>
      </c>
      <c r="P10" s="78">
        <f>ROUNDDOWN(F10*I10*P5*365*10.23/1000,)</f>
        <v>0</v>
      </c>
      <c r="Q10" s="79">
        <f>ROUNDDOWN(F10*I10*Q5*365*10.23/1000,)</f>
        <v>0</v>
      </c>
      <c r="R10" s="79">
        <f>ROUNDDOWN(F10*I10*R5*365*10.23/1000,)</f>
        <v>0</v>
      </c>
      <c r="S10" s="79">
        <f>ROUNDDOWN(F10*I10*S5*365*10.23/1000,)</f>
        <v>0</v>
      </c>
      <c r="T10" s="71">
        <f>ROUNDDOWN(F10*I10*T5*365*10.23/1000,)</f>
        <v>0</v>
      </c>
      <c r="U10" s="78">
        <f>ROUNDDOWN(F10*I10*U5*365*10.23/1000,)</f>
        <v>0</v>
      </c>
      <c r="V10" s="79">
        <f>ROUNDDOWN(F10*I10*V5*365*10.23/1000,)</f>
        <v>0</v>
      </c>
      <c r="W10" s="79">
        <f>ROUNDDOWN(F10*I10*W5*365*10.23/1000,)</f>
        <v>0</v>
      </c>
      <c r="X10" s="79">
        <f>ROUNDDOWN(F10*I10*X5*365*10.23/1000,)</f>
        <v>0</v>
      </c>
      <c r="Y10" s="71">
        <f>ROUNDDOWN(F10*I10*Y5*365*10.23/1000,)</f>
        <v>0</v>
      </c>
      <c r="Z10" s="78">
        <f>ROUNDDOWN(F10*I10*Z5*365*10.23/1000,)</f>
        <v>0</v>
      </c>
      <c r="AA10" s="79">
        <f>ROUNDDOWN(F10*I10*AA5*365*10.23/1000,)</f>
        <v>0</v>
      </c>
      <c r="AB10" s="79">
        <f>ROUNDDOWN(F10*I10*AB5*365*10.23/1000,)</f>
        <v>0</v>
      </c>
      <c r="AC10" s="79">
        <f>ROUNDDOWN(F10*I10*AC5*365*10.23/1000,)</f>
        <v>0</v>
      </c>
      <c r="AD10" s="71">
        <f>ROUNDDOWN(F10*I10*AD5*365*10.23/1000,)</f>
        <v>0</v>
      </c>
      <c r="AE10" s="136"/>
    </row>
    <row r="11" spans="1:31" ht="22.5" customHeight="1">
      <c r="A11" s="46"/>
      <c r="B11" s="51"/>
      <c r="C11" s="31"/>
      <c r="D11" s="39" t="s">
        <v>17</v>
      </c>
      <c r="E11" s="4" t="s">
        <v>11</v>
      </c>
      <c r="F11" s="6"/>
      <c r="G11" s="3" t="s">
        <v>12</v>
      </c>
      <c r="H11" s="2"/>
      <c r="I11" s="8">
        <v>890</v>
      </c>
      <c r="J11" s="47" t="s">
        <v>13</v>
      </c>
      <c r="K11" s="78">
        <f>ROUNDDOWN(F11*I11*K5*365*10.23/1000,)</f>
        <v>0</v>
      </c>
      <c r="L11" s="79">
        <f>ROUNDDOWN(F11*I11*L5*365*10.23/1000,)</f>
        <v>0</v>
      </c>
      <c r="M11" s="79">
        <f>ROUNDDOWN(F11*I11*M5*365*10.23/1000,)</f>
        <v>0</v>
      </c>
      <c r="N11" s="70">
        <f>ROUNDDOWN(F11*I11*N5*365*10.23/1000,)</f>
        <v>0</v>
      </c>
      <c r="O11" s="70">
        <f>ROUNDDOWN(F11*I11*O5*365*10.23/1000,)</f>
        <v>0</v>
      </c>
      <c r="P11" s="78">
        <f>ROUNDDOWN(F11*I11*P5*365*10.23/1000,)</f>
        <v>0</v>
      </c>
      <c r="Q11" s="79">
        <f>ROUNDDOWN(F11*I11*Q5*365*10.23/1000,)</f>
        <v>0</v>
      </c>
      <c r="R11" s="79">
        <f>ROUNDDOWN(F11*I11*R5*365*10.23/1000,)</f>
        <v>0</v>
      </c>
      <c r="S11" s="79">
        <f>ROUNDDOWN(F11*I11*S5*365*10.23/1000,)</f>
        <v>0</v>
      </c>
      <c r="T11" s="71">
        <f>ROUNDDOWN(F11*I11*T5*365*10.23/1000,)</f>
        <v>0</v>
      </c>
      <c r="U11" s="78">
        <f>ROUNDDOWN(F11*I11*U5*365*10.23/1000,)</f>
        <v>0</v>
      </c>
      <c r="V11" s="79">
        <f>ROUNDDOWN(F11*I11*V5*365*10.23/1000,)</f>
        <v>0</v>
      </c>
      <c r="W11" s="79">
        <f>ROUNDDOWN(F11*I11*W5*365*10.23/1000,)</f>
        <v>0</v>
      </c>
      <c r="X11" s="79">
        <f>ROUNDDOWN(F11*I11*X5*365*10.23/1000,)</f>
        <v>0</v>
      </c>
      <c r="Y11" s="71">
        <f>ROUNDDOWN(F11*I11*Y5*365*10.23/1000,)</f>
        <v>0</v>
      </c>
      <c r="Z11" s="78">
        <f>ROUNDDOWN(F11*I11*Z5*365*10.23/1000,)</f>
        <v>0</v>
      </c>
      <c r="AA11" s="79">
        <f>ROUNDDOWN(F11*I11*AA5*365*10.23/1000,)</f>
        <v>0</v>
      </c>
      <c r="AB11" s="79">
        <f>ROUNDDOWN(F11*I11*AB5*365*10.23/1000,)</f>
        <v>0</v>
      </c>
      <c r="AC11" s="79">
        <f>ROUNDDOWN(F11*I11*AC5*365*10.23/1000,)</f>
        <v>0</v>
      </c>
      <c r="AD11" s="71">
        <f>ROUNDDOWN(F11*I11*AD5*365*10.23/1000,)</f>
        <v>0</v>
      </c>
      <c r="AE11" s="136"/>
    </row>
    <row r="12" spans="1:31" ht="22.5" customHeight="1">
      <c r="A12" s="46"/>
      <c r="B12" s="51"/>
      <c r="C12" s="234" t="s">
        <v>82</v>
      </c>
      <c r="D12" s="235"/>
      <c r="E12" s="235"/>
      <c r="F12" s="236"/>
      <c r="G12" s="7"/>
      <c r="H12" s="248"/>
      <c r="I12" s="246"/>
      <c r="J12" s="249" t="s">
        <v>13</v>
      </c>
      <c r="K12" s="250">
        <f>ROUNDDOWN(I12*D5*K5*365*10.23/1000,)</f>
        <v>0</v>
      </c>
      <c r="L12" s="251">
        <f>ROUNDDOWN(I12*D5*L5*365*10.23/1000,)</f>
        <v>0</v>
      </c>
      <c r="M12" s="251">
        <f>ROUNDDOWN(I12*D5*M5*365*10.23/1000,)</f>
        <v>0</v>
      </c>
      <c r="N12" s="252">
        <f>ROUNDDOWN(I12*D5*N5*365*10.23/1000,)</f>
        <v>0</v>
      </c>
      <c r="O12" s="252">
        <f>ROUNDDOWN(I12*D5*O5*365*10.23/1000,)</f>
        <v>0</v>
      </c>
      <c r="P12" s="250">
        <f>ROUNDDOWN(I12*D5*P5*365*10.23/1000,)</f>
        <v>0</v>
      </c>
      <c r="Q12" s="251">
        <f>ROUNDDOWN(I12*D5*Q5*365*10.23/1000,)</f>
        <v>0</v>
      </c>
      <c r="R12" s="251">
        <f>ROUNDDOWN(I12*D5*R5*365*10.23/1000,)</f>
        <v>0</v>
      </c>
      <c r="S12" s="251">
        <f>ROUNDDOWN(I12*D5*S5*365*10.23/1000,)</f>
        <v>0</v>
      </c>
      <c r="T12" s="253">
        <f>ROUNDDOWN(I12*D5*T5*365*10.23/1000,)</f>
        <v>0</v>
      </c>
      <c r="U12" s="250">
        <f>ROUNDDOWN(I12*D5*U5*365*10.23/1000,)</f>
        <v>0</v>
      </c>
      <c r="V12" s="251">
        <f>ROUNDDOWN(I12*D5*V5*365*10.23/1000,)</f>
        <v>0</v>
      </c>
      <c r="W12" s="251">
        <f>ROUNDDOWN(I12*D5*W5*365*10.23/1000,)</f>
        <v>0</v>
      </c>
      <c r="X12" s="251">
        <f>ROUNDDOWN(I12*D5*X5*365*10.23/1000,)</f>
        <v>0</v>
      </c>
      <c r="Y12" s="253">
        <f>ROUNDDOWN(I12*D5*Y5*365*10.23/1000,)</f>
        <v>0</v>
      </c>
      <c r="Z12" s="250">
        <f>ROUNDDOWN(I12*D5*Z5*365*10.23/1000,)</f>
        <v>0</v>
      </c>
      <c r="AA12" s="251">
        <f>ROUNDDOWN(I12*D5*AA5*365*10.23/1000,)</f>
        <v>0</v>
      </c>
      <c r="AB12" s="251">
        <f>ROUNDDOWN(I12*D5*AB5*365*10.23/1000,)</f>
        <v>0</v>
      </c>
      <c r="AC12" s="251">
        <f>ROUNDDOWN(I12*D5*AC5*365*10.23/1000,)</f>
        <v>0</v>
      </c>
      <c r="AD12" s="253">
        <f>ROUNDDOWN(I12*D5*AD5*365*10.23/1000,)</f>
        <v>0</v>
      </c>
      <c r="AE12" s="136"/>
    </row>
    <row r="13" spans="1:31" ht="22.5" customHeight="1">
      <c r="A13" s="46"/>
      <c r="B13" s="51"/>
      <c r="C13" s="235" t="s">
        <v>82</v>
      </c>
      <c r="D13" s="237"/>
      <c r="E13" s="235"/>
      <c r="F13" s="236"/>
      <c r="G13" s="7"/>
      <c r="H13" s="248"/>
      <c r="I13" s="246"/>
      <c r="J13" s="249" t="s">
        <v>13</v>
      </c>
      <c r="K13" s="250">
        <f>ROUNDDOWN(I13*D5*K5*365*10.23/1000,)</f>
        <v>0</v>
      </c>
      <c r="L13" s="251">
        <f>ROUNDDOWN(I13*D5*L5*365*10.23/1000,)</f>
        <v>0</v>
      </c>
      <c r="M13" s="251">
        <f>ROUNDDOWN(I13*D5*M5*365*10.23/1000,)</f>
        <v>0</v>
      </c>
      <c r="N13" s="252">
        <f>ROUNDDOWN(I13*D5*N5*365*10.23/1000,)</f>
        <v>0</v>
      </c>
      <c r="O13" s="252">
        <f>ROUNDDOWN(I13*D5*O5*365*10.23/1000,)</f>
        <v>0</v>
      </c>
      <c r="P13" s="250">
        <f>ROUNDDOWN(I13*D5*P5*365*10.23/1000,)</f>
        <v>0</v>
      </c>
      <c r="Q13" s="251">
        <f>ROUNDDOWN(I13*D5*Q5*365*10.23/1000,)</f>
        <v>0</v>
      </c>
      <c r="R13" s="251">
        <f>ROUNDDOWN(I13*D5*R5*365*10.23/1000,)</f>
        <v>0</v>
      </c>
      <c r="S13" s="251">
        <f>ROUNDDOWN(I13*D5*S5*365*10.23/1000,)</f>
        <v>0</v>
      </c>
      <c r="T13" s="253">
        <f>ROUNDDOWN(I13*D5*T5*365*10.23/1000,)</f>
        <v>0</v>
      </c>
      <c r="U13" s="250">
        <f>ROUNDDOWN(I13*D5*U5*365*10.23/1000,)</f>
        <v>0</v>
      </c>
      <c r="V13" s="251">
        <f>ROUNDDOWN(I13*D5*V5*365*10.23/1000,)</f>
        <v>0</v>
      </c>
      <c r="W13" s="251">
        <f>ROUNDDOWN(I13*D5*W5*365*10.23/1000,)</f>
        <v>0</v>
      </c>
      <c r="X13" s="251">
        <f>ROUNDDOWN(I13*D5*X5*365*10.23/1000,)</f>
        <v>0</v>
      </c>
      <c r="Y13" s="253">
        <f>ROUNDDOWN(I13*D5*Y5*365*10.23/1000,)</f>
        <v>0</v>
      </c>
      <c r="Z13" s="250">
        <f>ROUNDDOWN(I13*D5*Z5*365*10.23/1000,)</f>
        <v>0</v>
      </c>
      <c r="AA13" s="251">
        <f>ROUNDDOWN(I13*D5*AA5*365*10.23/1000,)</f>
        <v>0</v>
      </c>
      <c r="AB13" s="251">
        <f>ROUNDDOWN(I13*D5*AB5*365*10.23/1000,)</f>
        <v>0</v>
      </c>
      <c r="AC13" s="251">
        <f>ROUNDDOWN(I13*D5*AC5*365*10.23/1000,)</f>
        <v>0</v>
      </c>
      <c r="AD13" s="253">
        <f>ROUNDDOWN(I13*D5*AD5*365*10.23/1000,)</f>
        <v>0</v>
      </c>
      <c r="AE13" s="136"/>
    </row>
    <row r="14" spans="1:31" ht="22.5" customHeight="1">
      <c r="A14" s="46"/>
      <c r="B14" s="51"/>
      <c r="C14" s="235" t="s">
        <v>82</v>
      </c>
      <c r="D14" s="237"/>
      <c r="E14" s="235"/>
      <c r="F14" s="236"/>
      <c r="G14" s="7"/>
      <c r="H14" s="248"/>
      <c r="I14" s="246"/>
      <c r="J14" s="249" t="s">
        <v>13</v>
      </c>
      <c r="K14" s="250">
        <f>ROUNDDOWN(I14*D5*K5*365*10.23/1000,)</f>
        <v>0</v>
      </c>
      <c r="L14" s="251">
        <f>ROUNDDOWN(I14*D5*L5*365*10.23/1000,)</f>
        <v>0</v>
      </c>
      <c r="M14" s="251">
        <f>ROUNDDOWN(I14*D5*M5*365*10.23/1000,)</f>
        <v>0</v>
      </c>
      <c r="N14" s="252">
        <f>ROUNDDOWN(I14*D5*N5*365*10.23/1000,)</f>
        <v>0</v>
      </c>
      <c r="O14" s="252">
        <f>ROUNDDOWN(I14*D5*O5*365*10.23/1000,)</f>
        <v>0</v>
      </c>
      <c r="P14" s="250">
        <f>ROUNDDOWN(I14*D5*P5*365*10.23/1000,)</f>
        <v>0</v>
      </c>
      <c r="Q14" s="251">
        <f>ROUNDDOWN(I14*D5*Q5*365*10.23/1000,)</f>
        <v>0</v>
      </c>
      <c r="R14" s="251">
        <f>ROUNDDOWN(I14*D5*R5*365*10.23/1000,)</f>
        <v>0</v>
      </c>
      <c r="S14" s="251">
        <f>ROUNDDOWN(I14*D5*S5*365*10.23/1000,)</f>
        <v>0</v>
      </c>
      <c r="T14" s="253">
        <f>ROUNDDOWN(I14*D5*T5*365*10.23/1000,)</f>
        <v>0</v>
      </c>
      <c r="U14" s="250">
        <f>ROUNDDOWN(I14*D5*U5*365*10.23/1000,)</f>
        <v>0</v>
      </c>
      <c r="V14" s="251">
        <f>ROUNDDOWN(I14*D5*V5*365*10.23/1000,)</f>
        <v>0</v>
      </c>
      <c r="W14" s="251">
        <f>ROUNDDOWN(I14*D5*W5*365*10.23/1000,)</f>
        <v>0</v>
      </c>
      <c r="X14" s="251">
        <f>ROUNDDOWN(I14*D5*X5*365*10.23/1000,)</f>
        <v>0</v>
      </c>
      <c r="Y14" s="253">
        <f>ROUNDDOWN(I14*D5*Y5*365*10.23/1000,)</f>
        <v>0</v>
      </c>
      <c r="Z14" s="250">
        <f>ROUNDDOWN(I14*D5*Z5*365*10.23/1000,)</f>
        <v>0</v>
      </c>
      <c r="AA14" s="251">
        <f>ROUNDDOWN(I14*D5*AA5*365*10.23/1000,)</f>
        <v>0</v>
      </c>
      <c r="AB14" s="251">
        <f>ROUNDDOWN(I14*D5*AB5*365*10.23/1000,)</f>
        <v>0</v>
      </c>
      <c r="AC14" s="251">
        <f>ROUNDDOWN(I14*D5*AC5*365*10.23/1000,)</f>
        <v>0</v>
      </c>
      <c r="AD14" s="253">
        <f>ROUNDDOWN(I14*D5*AD5*365*10.23/1000,)</f>
        <v>0</v>
      </c>
      <c r="AE14" s="136"/>
    </row>
    <row r="15" spans="1:31" ht="22.5" customHeight="1">
      <c r="A15" s="46"/>
      <c r="B15" s="51"/>
      <c r="C15" s="235" t="s">
        <v>82</v>
      </c>
      <c r="D15" s="237"/>
      <c r="E15" s="235"/>
      <c r="F15" s="236"/>
      <c r="G15" s="7"/>
      <c r="H15" s="248"/>
      <c r="I15" s="246"/>
      <c r="J15" s="249" t="s">
        <v>13</v>
      </c>
      <c r="K15" s="250">
        <f>ROUNDDOWN(I15*D5*K5*365*10.23/1000,)</f>
        <v>0</v>
      </c>
      <c r="L15" s="251">
        <f>ROUNDDOWN(I15*D5*L5*365*10.23/1000,)</f>
        <v>0</v>
      </c>
      <c r="M15" s="251">
        <f>ROUNDDOWN(I15*D5*M5*365*10.23/1000,)</f>
        <v>0</v>
      </c>
      <c r="N15" s="252">
        <f>ROUNDDOWN(I15*D5*N5*365*10.23/1000,)</f>
        <v>0</v>
      </c>
      <c r="O15" s="252">
        <f>ROUNDDOWN(I15*D5*O5*365*10.23/1000,)</f>
        <v>0</v>
      </c>
      <c r="P15" s="250">
        <f>ROUNDDOWN(I15*D5*P5*365*10.23/1000,)</f>
        <v>0</v>
      </c>
      <c r="Q15" s="251">
        <f>ROUNDDOWN(I15*D5*Q5*365*10.23/1000,)</f>
        <v>0</v>
      </c>
      <c r="R15" s="251">
        <f>ROUNDDOWN(I15*D5*R5*365*10.23/1000,)</f>
        <v>0</v>
      </c>
      <c r="S15" s="251">
        <f>ROUNDDOWN(I15*D5*S5*365*10.23/1000,)</f>
        <v>0</v>
      </c>
      <c r="T15" s="253">
        <f>ROUNDDOWN(I15*D5*T5*365*10.23/1000,)</f>
        <v>0</v>
      </c>
      <c r="U15" s="250">
        <f>ROUNDDOWN(I15*D5*U5*365*10.23/1000,)</f>
        <v>0</v>
      </c>
      <c r="V15" s="251">
        <f>ROUNDDOWN(I15*D5*V5*365*10.23/1000,)</f>
        <v>0</v>
      </c>
      <c r="W15" s="251">
        <f>ROUNDDOWN(I15*D5*W5*365*10.23/1000,)</f>
        <v>0</v>
      </c>
      <c r="X15" s="251">
        <f>ROUNDDOWN(I15*D5*X5*365*10.23/1000,)</f>
        <v>0</v>
      </c>
      <c r="Y15" s="253">
        <f>ROUNDDOWN(I15*D5*Y5*365*10.23/1000,)</f>
        <v>0</v>
      </c>
      <c r="Z15" s="250">
        <f>ROUNDDOWN(I15*D5*Z5*365*10.23/1000,)</f>
        <v>0</v>
      </c>
      <c r="AA15" s="251">
        <f>ROUNDDOWN(I15*D5*AA5*365*10.23/1000,)</f>
        <v>0</v>
      </c>
      <c r="AB15" s="251">
        <f>ROUNDDOWN(I15*D5*AB5*365*10.23/1000,)</f>
        <v>0</v>
      </c>
      <c r="AC15" s="251">
        <f>ROUNDDOWN(I15*D5*AC5*365*10.23/1000,)</f>
        <v>0</v>
      </c>
      <c r="AD15" s="253">
        <f>ROUNDDOWN(I15*D5*AD5*365*10.23/1000,)</f>
        <v>0</v>
      </c>
      <c r="AE15" s="136"/>
    </row>
    <row r="16" spans="1:31" ht="22.5" customHeight="1">
      <c r="A16" s="46"/>
      <c r="B16" s="51"/>
      <c r="C16" s="235" t="s">
        <v>82</v>
      </c>
      <c r="D16" s="237"/>
      <c r="E16" s="238"/>
      <c r="F16" s="239"/>
      <c r="G16" s="7"/>
      <c r="H16" s="248"/>
      <c r="I16" s="246"/>
      <c r="J16" s="249" t="s">
        <v>13</v>
      </c>
      <c r="K16" s="250">
        <f>ROUNDDOWN(I16*D5*K5*365*10.23/1000,)</f>
        <v>0</v>
      </c>
      <c r="L16" s="251">
        <f>ROUNDDOWN(I16*D5*L5*365*10.23/1000,)</f>
        <v>0</v>
      </c>
      <c r="M16" s="251">
        <f>ROUNDDOWN(I16*D5*M5*365*10.23/1000,)</f>
        <v>0</v>
      </c>
      <c r="N16" s="252">
        <f>ROUNDDOWN(I16*D5*N5*365*10.23/1000,)</f>
        <v>0</v>
      </c>
      <c r="O16" s="252">
        <f>ROUNDDOWN(I16*D5*O5*365*10.23/1000,)</f>
        <v>0</v>
      </c>
      <c r="P16" s="250">
        <f>ROUNDDOWN(I16*D5*P5*365*10.23/1000,)</f>
        <v>0</v>
      </c>
      <c r="Q16" s="251">
        <f>ROUNDDOWN(I16*D5*Q5*365*10.23/1000,)</f>
        <v>0</v>
      </c>
      <c r="R16" s="251">
        <f>ROUNDDOWN(I16*D5*R5*365*10.23/1000,)</f>
        <v>0</v>
      </c>
      <c r="S16" s="251">
        <f>ROUNDDOWN(I16*D5*S5*365*10.23/1000,)</f>
        <v>0</v>
      </c>
      <c r="T16" s="253">
        <f>ROUNDDOWN(I16*D5*T5*365*10.23/1000,)</f>
        <v>0</v>
      </c>
      <c r="U16" s="250">
        <f>ROUNDDOWN(I16*D5*U5*365*10.23/1000,)</f>
        <v>0</v>
      </c>
      <c r="V16" s="251">
        <f>ROUNDDOWN(I16*D5*V5*365*10.23/1000,)</f>
        <v>0</v>
      </c>
      <c r="W16" s="251">
        <f>ROUNDDOWN(I16*D5*W5*365*10.23/1000,)</f>
        <v>0</v>
      </c>
      <c r="X16" s="251">
        <f>ROUNDDOWN(I16*D5*X5*365*10.23/1000,)</f>
        <v>0</v>
      </c>
      <c r="Y16" s="253">
        <f>ROUNDDOWN(I16*D5*Y5*365*10.23/1000,)</f>
        <v>0</v>
      </c>
      <c r="Z16" s="250">
        <f>ROUNDDOWN(I16*D5*Z5*365*10.23/1000,)</f>
        <v>0</v>
      </c>
      <c r="AA16" s="251">
        <f>ROUNDDOWN(I16*D5*AA5*365*10.23/1000,)</f>
        <v>0</v>
      </c>
      <c r="AB16" s="251">
        <f>ROUNDDOWN(I16*D5*AB5*365*10.23/1000,)</f>
        <v>0</v>
      </c>
      <c r="AC16" s="251">
        <f>ROUNDDOWN(I16*D5*AC5*365*10.23/1000,)</f>
        <v>0</v>
      </c>
      <c r="AD16" s="253">
        <f>ROUNDDOWN(I16*D5*AD5*365*10.23/1000,)</f>
        <v>0</v>
      </c>
      <c r="AE16" s="136"/>
    </row>
    <row r="17" spans="1:31" ht="22.5" customHeight="1">
      <c r="A17" s="46"/>
      <c r="B17" s="51"/>
      <c r="C17" s="240" t="s">
        <v>83</v>
      </c>
      <c r="D17" s="240"/>
      <c r="E17" s="241"/>
      <c r="F17" s="277"/>
      <c r="G17" s="278"/>
      <c r="H17" s="254"/>
      <c r="I17" s="247"/>
      <c r="J17" s="255" t="s">
        <v>13</v>
      </c>
      <c r="K17" s="256">
        <f>ROUNDDOWN(I17*D5*K5*365*10.23/1000,)</f>
        <v>0</v>
      </c>
      <c r="L17" s="257">
        <f>ROUNDDOWN(I17*D5*L5*365*10.23/1000,)</f>
        <v>0</v>
      </c>
      <c r="M17" s="257">
        <f>ROUNDDOWN(I17*D5*M5*365*10.23/1000,)</f>
        <v>0</v>
      </c>
      <c r="N17" s="258">
        <f>ROUNDDOWN(I17*D5*N5*365*10.23/1000,)</f>
        <v>0</v>
      </c>
      <c r="O17" s="258">
        <f>ROUNDDOWN(I17*D5*O5*365*10.23/1000,)</f>
        <v>0</v>
      </c>
      <c r="P17" s="256">
        <f>ROUNDDOWN(I17*D5*P5*365*10.23/1000,)</f>
        <v>0</v>
      </c>
      <c r="Q17" s="257">
        <f>ROUNDDOWN(I17*D5*Q5*365*10.23/1000,)</f>
        <v>0</v>
      </c>
      <c r="R17" s="257">
        <f>ROUNDDOWN(I17*D5*R5*365*10.23/1000,)</f>
        <v>0</v>
      </c>
      <c r="S17" s="257">
        <f>ROUNDDOWN(I17*D5*S5*365*10.23/1000,)</f>
        <v>0</v>
      </c>
      <c r="T17" s="259">
        <f>ROUNDDOWN(I17*D5*T5*365*10.23/1000,)</f>
        <v>0</v>
      </c>
      <c r="U17" s="256">
        <f>ROUNDDOWN(I17*D5*U5*365*10.23/1000,)</f>
        <v>0</v>
      </c>
      <c r="V17" s="257">
        <f>ROUNDDOWN(I17*D5*V5*365*10.23/1000,)</f>
        <v>0</v>
      </c>
      <c r="W17" s="257">
        <f>ROUNDDOWN(I17*D5*W5*365*10.23/1000,)</f>
        <v>0</v>
      </c>
      <c r="X17" s="257">
        <f>ROUNDDOWN(I17*D5*X5*365*10.23/1000,)</f>
        <v>0</v>
      </c>
      <c r="Y17" s="259">
        <f>ROUNDDOWN(I17*D5*Y5*365*10.23/1000,)</f>
        <v>0</v>
      </c>
      <c r="Z17" s="256">
        <f>ROUNDDOWN(I17*D5*Z5*365*10.23/1000,)</f>
        <v>0</v>
      </c>
      <c r="AA17" s="257">
        <f>ROUNDDOWN(I17*D5*AA5*365*10.23/1000,)</f>
        <v>0</v>
      </c>
      <c r="AB17" s="257">
        <f>ROUNDDOWN(I17*D5*AB5*365*10.23/1000,)</f>
        <v>0</v>
      </c>
      <c r="AC17" s="257">
        <f>ROUNDDOWN(I17*D5*AC5*365*10.23/1000,)</f>
        <v>0</v>
      </c>
      <c r="AD17" s="259">
        <f>ROUNDDOWN(I17*D5*AD5*365*10.23/1000,)</f>
        <v>0</v>
      </c>
      <c r="AE17" s="138"/>
    </row>
    <row r="18" spans="1:31" ht="22.5" customHeight="1">
      <c r="A18" s="46"/>
      <c r="B18" s="269" t="s">
        <v>33</v>
      </c>
      <c r="C18" s="270"/>
      <c r="D18" s="270"/>
      <c r="E18" s="270"/>
      <c r="F18" s="270"/>
      <c r="G18" s="270"/>
      <c r="H18" s="270"/>
      <c r="I18" s="270"/>
      <c r="J18" s="271"/>
      <c r="K18" s="72">
        <f aca="true" t="shared" si="0" ref="K18:AD18">SUM(K7:K17)</f>
        <v>0</v>
      </c>
      <c r="L18" s="73">
        <f t="shared" si="0"/>
        <v>0</v>
      </c>
      <c r="M18" s="73">
        <f t="shared" si="0"/>
        <v>0</v>
      </c>
      <c r="N18" s="113">
        <f t="shared" si="0"/>
        <v>0</v>
      </c>
      <c r="O18" s="113">
        <f t="shared" si="0"/>
        <v>0</v>
      </c>
      <c r="P18" s="72">
        <f t="shared" si="0"/>
        <v>0</v>
      </c>
      <c r="Q18" s="73">
        <f t="shared" si="0"/>
        <v>0</v>
      </c>
      <c r="R18" s="73">
        <f t="shared" si="0"/>
        <v>0</v>
      </c>
      <c r="S18" s="73">
        <f t="shared" si="0"/>
        <v>0</v>
      </c>
      <c r="T18" s="74">
        <f t="shared" si="0"/>
        <v>0</v>
      </c>
      <c r="U18" s="72">
        <f t="shared" si="0"/>
        <v>0</v>
      </c>
      <c r="V18" s="73">
        <f t="shared" si="0"/>
        <v>0</v>
      </c>
      <c r="W18" s="73">
        <f t="shared" si="0"/>
        <v>0</v>
      </c>
      <c r="X18" s="73">
        <f t="shared" si="0"/>
        <v>0</v>
      </c>
      <c r="Y18" s="74">
        <f t="shared" si="0"/>
        <v>0</v>
      </c>
      <c r="Z18" s="72">
        <f t="shared" si="0"/>
        <v>0</v>
      </c>
      <c r="AA18" s="73">
        <f t="shared" si="0"/>
        <v>0</v>
      </c>
      <c r="AB18" s="73">
        <f t="shared" si="0"/>
        <v>0</v>
      </c>
      <c r="AC18" s="73">
        <f t="shared" si="0"/>
        <v>0</v>
      </c>
      <c r="AD18" s="74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5">
        <f>ROUNDDOWN(I19*D5*K5*365/1000,)</f>
        <v>0</v>
      </c>
      <c r="L19" s="76">
        <f>ROUNDDOWN(I19*D5*L5*365/1000,)</f>
        <v>0</v>
      </c>
      <c r="M19" s="76">
        <f>ROUNDDOWN(I19*D5*M5*365/1000,)</f>
        <v>0</v>
      </c>
      <c r="N19" s="114">
        <f>ROUNDDOWN(I19*D5*N5*365/1000,)</f>
        <v>0</v>
      </c>
      <c r="O19" s="114">
        <f>ROUNDDOWN(I19*D5*O5*365/1000,)</f>
        <v>0</v>
      </c>
      <c r="P19" s="75">
        <f>ROUNDDOWN(I19*D5*P5*365/1000,)</f>
        <v>0</v>
      </c>
      <c r="Q19" s="76">
        <f>ROUNDDOWN(I19*D5*Q5*365/1000,)</f>
        <v>0</v>
      </c>
      <c r="R19" s="76">
        <f>ROUNDDOWN(I19*D5*R5*365/1000,)</f>
        <v>0</v>
      </c>
      <c r="S19" s="76">
        <f>ROUNDDOWN(I19*D5*S5*365/1000,)</f>
        <v>0</v>
      </c>
      <c r="T19" s="77">
        <f>ROUNDDOWN(I19*D5*T5*365/1000,)</f>
        <v>0</v>
      </c>
      <c r="U19" s="75">
        <f>ROUNDDOWN(I19*D5*U5*365/1000,)</f>
        <v>0</v>
      </c>
      <c r="V19" s="76">
        <f>ROUNDDOWN(I19*D5*V5*365/1000,)</f>
        <v>0</v>
      </c>
      <c r="W19" s="76">
        <f>ROUNDDOWN(I19*D5*W5*365/1000,)</f>
        <v>0</v>
      </c>
      <c r="X19" s="76">
        <f>ROUNDDOWN(I19*D5*X5*365/1000,)</f>
        <v>0</v>
      </c>
      <c r="Y19" s="77">
        <f>ROUNDDOWN(I19*D5*Y5*365/1000,)</f>
        <v>0</v>
      </c>
      <c r="Z19" s="75">
        <f>ROUNDDOWN(I19*D5*Z5*365/1000,)</f>
        <v>0</v>
      </c>
      <c r="AA19" s="76">
        <f>ROUNDDOWN(I19*D5*AA5*365/1000,)</f>
        <v>0</v>
      </c>
      <c r="AB19" s="76">
        <f>ROUNDDOWN(I19*D5*AB5*365/1000,)</f>
        <v>0</v>
      </c>
      <c r="AC19" s="76">
        <f>ROUNDDOWN(I19*D5*AC5*365/1000,)</f>
        <v>0</v>
      </c>
      <c r="AD19" s="77">
        <f>ROUNDDOWN(I19*D5*AD5*365/1000,)</f>
        <v>0</v>
      </c>
      <c r="AE19" s="137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8">
        <f>ROUNDDOWN(I20*D5*K5*365/1000,)</f>
        <v>0</v>
      </c>
      <c r="L20" s="79">
        <f>ROUNDDOWN(I20*D5*L5*365/1000,)</f>
        <v>0</v>
      </c>
      <c r="M20" s="79">
        <f>ROUNDDOWN(I20*D5*M5*365/1000,)</f>
        <v>0</v>
      </c>
      <c r="N20" s="70">
        <f>ROUNDDOWN(I20*D5*N5*365/1000,)</f>
        <v>0</v>
      </c>
      <c r="O20" s="70">
        <f>ROUNDDOWN(I20*D5*O5*365/1000,)</f>
        <v>0</v>
      </c>
      <c r="P20" s="78">
        <f>ROUNDDOWN(I20*D5*P5*365/1000,)</f>
        <v>0</v>
      </c>
      <c r="Q20" s="79">
        <f>ROUNDDOWN(I20*D5*Q5*365/1000,)</f>
        <v>0</v>
      </c>
      <c r="R20" s="79">
        <f>ROUNDDOWN(I20*D5*R5*365/1000,)</f>
        <v>0</v>
      </c>
      <c r="S20" s="79">
        <f>ROUNDDOWN(I20*D5*S5*365/1000,)</f>
        <v>0</v>
      </c>
      <c r="T20" s="71">
        <f>ROUNDDOWN(I20*D5*T5*365/1000,)</f>
        <v>0</v>
      </c>
      <c r="U20" s="78">
        <f>ROUNDDOWN(I20*D5*U5*365/1000,)</f>
        <v>0</v>
      </c>
      <c r="V20" s="79">
        <f>ROUNDDOWN(I20*D5*V5*365/1000,)</f>
        <v>0</v>
      </c>
      <c r="W20" s="79">
        <f>ROUNDDOWN(I20*D5*W5*365/1000,)</f>
        <v>0</v>
      </c>
      <c r="X20" s="79">
        <f>ROUNDDOWN(I20*D5*X5*365/1000,)</f>
        <v>0</v>
      </c>
      <c r="Y20" s="71">
        <f>ROUNDDOWN(I20*D5*Y5*365/1000,)</f>
        <v>0</v>
      </c>
      <c r="Z20" s="78">
        <f>ROUNDDOWN(I20*D5*Z5*365/1000,)</f>
        <v>0</v>
      </c>
      <c r="AA20" s="79">
        <f>ROUNDDOWN(I20*D5*AA5*365/1000,)</f>
        <v>0</v>
      </c>
      <c r="AB20" s="79">
        <f>ROUNDDOWN(I20*D5*AB5*365/1000,)</f>
        <v>0</v>
      </c>
      <c r="AC20" s="79">
        <f>ROUNDDOWN(I20*D5*AC5*365/1000,)</f>
        <v>0</v>
      </c>
      <c r="AD20" s="71">
        <f>ROUNDDOWN(I20*D5*AD5*365/1000,)</f>
        <v>0</v>
      </c>
      <c r="AE20" s="136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8">
        <f>ROUNDDOWN(I21*D5*K5*365/1000,)</f>
        <v>0</v>
      </c>
      <c r="L21" s="79">
        <f>ROUNDDOWN(I21*D5*L5*365/1000,)</f>
        <v>0</v>
      </c>
      <c r="M21" s="79">
        <f>ROUNDDOWN(I21*D5*M5*365/1000,)</f>
        <v>0</v>
      </c>
      <c r="N21" s="70">
        <f>ROUNDDOWN(I21*D5*N5*365/1000,)</f>
        <v>0</v>
      </c>
      <c r="O21" s="70">
        <f>ROUNDDOWN(I21*D5*O5*365/1000,)</f>
        <v>0</v>
      </c>
      <c r="P21" s="78">
        <f>ROUNDDOWN(I21*D5*P5*365/1000,)</f>
        <v>0</v>
      </c>
      <c r="Q21" s="79">
        <f>ROUNDDOWN(I21*D5*Q5*365/1000,)</f>
        <v>0</v>
      </c>
      <c r="R21" s="79">
        <f>ROUNDDOWN(I21*D5*R5*365/1000,)</f>
        <v>0</v>
      </c>
      <c r="S21" s="79">
        <f>ROUNDDOWN(I21*D5*S5*365/1000,)</f>
        <v>0</v>
      </c>
      <c r="T21" s="71">
        <f>ROUNDDOWN(I21*D5*T5*365/1000,)</f>
        <v>0</v>
      </c>
      <c r="U21" s="78">
        <f>ROUNDDOWN(I21*D5*U5*365/1000,)</f>
        <v>0</v>
      </c>
      <c r="V21" s="79">
        <f>ROUNDDOWN(I21*D5*V5*365/1000,)</f>
        <v>0</v>
      </c>
      <c r="W21" s="79">
        <f>ROUNDDOWN(I21*D5*W5*365/1000,)</f>
        <v>0</v>
      </c>
      <c r="X21" s="79">
        <f>ROUNDDOWN(I21*D5*X5*365/1000,)</f>
        <v>0</v>
      </c>
      <c r="Y21" s="71">
        <f>ROUNDDOWN(I21*D5*Y5*365/1000,)</f>
        <v>0</v>
      </c>
      <c r="Z21" s="78">
        <f>ROUNDDOWN(I21*D5*Z5*365/1000,)</f>
        <v>0</v>
      </c>
      <c r="AA21" s="79">
        <f>ROUNDDOWN(I21*D5*AA5*365/1000,)</f>
        <v>0</v>
      </c>
      <c r="AB21" s="79">
        <f>ROUNDDOWN(I21*D5*AB5*365/1000,)</f>
        <v>0</v>
      </c>
      <c r="AC21" s="79">
        <f>ROUNDDOWN(I21*D5*AC5*365/1000,)</f>
        <v>0</v>
      </c>
      <c r="AD21" s="71">
        <f>ROUNDDOWN(I21*D5*AD5*365/1000,)</f>
        <v>0</v>
      </c>
      <c r="AE21" s="136"/>
    </row>
    <row r="22" spans="1:31" ht="22.5" customHeight="1">
      <c r="A22" s="46"/>
      <c r="B22" s="51"/>
      <c r="C22" s="240"/>
      <c r="D22" s="240"/>
      <c r="E22" s="240"/>
      <c r="F22" s="240"/>
      <c r="G22" s="241"/>
      <c r="H22" s="39"/>
      <c r="I22" s="40"/>
      <c r="J22" s="48" t="s">
        <v>18</v>
      </c>
      <c r="K22" s="100">
        <f>ROUNDDOWN(I22*D5*K5*365/1000,)</f>
        <v>0</v>
      </c>
      <c r="L22" s="101">
        <f>ROUNDDOWN(I22*D5*L5*365/1000,)</f>
        <v>0</v>
      </c>
      <c r="M22" s="101">
        <f>ROUNDDOWN(I22*D5*M5*365/1000,)</f>
        <v>0</v>
      </c>
      <c r="N22" s="80">
        <f>ROUNDDOWN(I22*D5*N5*365/1000,)</f>
        <v>0</v>
      </c>
      <c r="O22" s="80">
        <f>ROUNDDOWN(I22*D5*O5*365/1000,)</f>
        <v>0</v>
      </c>
      <c r="P22" s="100">
        <f>ROUNDDOWN(I22*D5*P5*365/1000,)</f>
        <v>0</v>
      </c>
      <c r="Q22" s="101">
        <f>ROUNDDOWN(I22*D5*Q5*365/1000,)</f>
        <v>0</v>
      </c>
      <c r="R22" s="101">
        <f>ROUNDDOWN(I22*D5*R5*365/1000,)</f>
        <v>0</v>
      </c>
      <c r="S22" s="101">
        <f>ROUNDDOWN(I22*D5*S5*365/1000,)</f>
        <v>0</v>
      </c>
      <c r="T22" s="81">
        <f>ROUNDDOWN(I22*D5*T5*365/1000,)</f>
        <v>0</v>
      </c>
      <c r="U22" s="100">
        <f>ROUNDDOWN(I22*D5*U5*365/1000,)</f>
        <v>0</v>
      </c>
      <c r="V22" s="101">
        <f>ROUNDDOWN(I22*D5*V5*365/1000,)</f>
        <v>0</v>
      </c>
      <c r="W22" s="101">
        <f>ROUNDDOWN(I22*D5*W5*365/1000,)</f>
        <v>0</v>
      </c>
      <c r="X22" s="101">
        <f>ROUNDDOWN(I22*D5*X5*365/1000,)</f>
        <v>0</v>
      </c>
      <c r="Y22" s="81">
        <f>ROUNDDOWN(I22*D5*Y5*365/1000,)</f>
        <v>0</v>
      </c>
      <c r="Z22" s="100">
        <f>ROUNDDOWN(I22*D5*Z5*365/1000,)</f>
        <v>0</v>
      </c>
      <c r="AA22" s="101">
        <f>ROUNDDOWN(I22*D5*AA5*365/1000,)</f>
        <v>0</v>
      </c>
      <c r="AB22" s="101">
        <f>ROUNDDOWN(I22*D5*AB5*365/1000,)</f>
        <v>0</v>
      </c>
      <c r="AC22" s="101">
        <f>ROUNDDOWN(I22*D5*AC5*365/1000,)</f>
        <v>0</v>
      </c>
      <c r="AD22" s="81">
        <f>ROUNDDOWN(I22*D5*AD5*365/1000,)</f>
        <v>0</v>
      </c>
      <c r="AE22" s="135"/>
    </row>
    <row r="23" spans="1:31" ht="22.5" customHeight="1">
      <c r="A23" s="46"/>
      <c r="B23" s="269" t="s">
        <v>32</v>
      </c>
      <c r="C23" s="270"/>
      <c r="D23" s="270"/>
      <c r="E23" s="270"/>
      <c r="F23" s="270"/>
      <c r="G23" s="270"/>
      <c r="H23" s="270"/>
      <c r="I23" s="270"/>
      <c r="J23" s="271"/>
      <c r="K23" s="72">
        <f aca="true" t="shared" si="1" ref="K23:AD23">SUM(K19:K22)</f>
        <v>0</v>
      </c>
      <c r="L23" s="73">
        <f t="shared" si="1"/>
        <v>0</v>
      </c>
      <c r="M23" s="73">
        <f t="shared" si="1"/>
        <v>0</v>
      </c>
      <c r="N23" s="113">
        <f t="shared" si="1"/>
        <v>0</v>
      </c>
      <c r="O23" s="113">
        <f t="shared" si="1"/>
        <v>0</v>
      </c>
      <c r="P23" s="72">
        <f t="shared" si="1"/>
        <v>0</v>
      </c>
      <c r="Q23" s="73">
        <f t="shared" si="1"/>
        <v>0</v>
      </c>
      <c r="R23" s="73">
        <f t="shared" si="1"/>
        <v>0</v>
      </c>
      <c r="S23" s="73">
        <f t="shared" si="1"/>
        <v>0</v>
      </c>
      <c r="T23" s="74">
        <f t="shared" si="1"/>
        <v>0</v>
      </c>
      <c r="U23" s="72">
        <f t="shared" si="1"/>
        <v>0</v>
      </c>
      <c r="V23" s="73">
        <f t="shared" si="1"/>
        <v>0</v>
      </c>
      <c r="W23" s="73">
        <f t="shared" si="1"/>
        <v>0</v>
      </c>
      <c r="X23" s="73">
        <f t="shared" si="1"/>
        <v>0</v>
      </c>
      <c r="Y23" s="74">
        <f t="shared" si="1"/>
        <v>0</v>
      </c>
      <c r="Z23" s="72">
        <f t="shared" si="1"/>
        <v>0</v>
      </c>
      <c r="AA23" s="73">
        <f t="shared" si="1"/>
        <v>0</v>
      </c>
      <c r="AB23" s="73">
        <f t="shared" si="1"/>
        <v>0</v>
      </c>
      <c r="AC23" s="73">
        <f t="shared" si="1"/>
        <v>0</v>
      </c>
      <c r="AD23" s="74">
        <f t="shared" si="1"/>
        <v>0</v>
      </c>
      <c r="AE23" s="37"/>
    </row>
    <row r="24" spans="1:31" ht="22.5" customHeight="1">
      <c r="A24" s="261" t="s">
        <v>97</v>
      </c>
      <c r="B24" s="262"/>
      <c r="C24" s="262"/>
      <c r="D24" s="262"/>
      <c r="E24" s="262"/>
      <c r="F24" s="262"/>
      <c r="G24" s="262"/>
      <c r="H24" s="262"/>
      <c r="I24" s="262"/>
      <c r="J24" s="263"/>
      <c r="K24" s="82">
        <f>SUM(K23,K18)</f>
        <v>0</v>
      </c>
      <c r="L24" s="83">
        <f aca="true" t="shared" si="2" ref="L24:AD24">SUM(L23,L18)</f>
        <v>0</v>
      </c>
      <c r="M24" s="83">
        <f t="shared" si="2"/>
        <v>0</v>
      </c>
      <c r="N24" s="115">
        <f t="shared" si="2"/>
        <v>0</v>
      </c>
      <c r="O24" s="115">
        <f t="shared" si="2"/>
        <v>0</v>
      </c>
      <c r="P24" s="82">
        <f t="shared" si="2"/>
        <v>0</v>
      </c>
      <c r="Q24" s="83">
        <f t="shared" si="2"/>
        <v>0</v>
      </c>
      <c r="R24" s="83">
        <f t="shared" si="2"/>
        <v>0</v>
      </c>
      <c r="S24" s="83">
        <f t="shared" si="2"/>
        <v>0</v>
      </c>
      <c r="T24" s="84">
        <f t="shared" si="2"/>
        <v>0</v>
      </c>
      <c r="U24" s="82">
        <f t="shared" si="2"/>
        <v>0</v>
      </c>
      <c r="V24" s="83">
        <f t="shared" si="2"/>
        <v>0</v>
      </c>
      <c r="W24" s="83">
        <f t="shared" si="2"/>
        <v>0</v>
      </c>
      <c r="X24" s="83">
        <f t="shared" si="2"/>
        <v>0</v>
      </c>
      <c r="Y24" s="84">
        <f t="shared" si="2"/>
        <v>0</v>
      </c>
      <c r="Z24" s="82">
        <f t="shared" si="2"/>
        <v>0</v>
      </c>
      <c r="AA24" s="83">
        <f t="shared" si="2"/>
        <v>0</v>
      </c>
      <c r="AB24" s="83">
        <f t="shared" si="2"/>
        <v>0</v>
      </c>
      <c r="AC24" s="83">
        <f t="shared" si="2"/>
        <v>0</v>
      </c>
      <c r="AD24" s="84">
        <f t="shared" si="2"/>
        <v>0</v>
      </c>
      <c r="AE24" s="23"/>
    </row>
    <row r="25" spans="1:31" ht="22.5" customHeight="1">
      <c r="A25" s="46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9">
        <f>SUM(K26:K27)</f>
        <v>0</v>
      </c>
      <c r="L25" s="230">
        <f aca="true" t="shared" si="3" ref="L25:AD25">SUM(L26:L27)</f>
        <v>0</v>
      </c>
      <c r="M25" s="230">
        <f t="shared" si="3"/>
        <v>0</v>
      </c>
      <c r="N25" s="230">
        <f t="shared" si="3"/>
        <v>0</v>
      </c>
      <c r="O25" s="230">
        <f t="shared" si="3"/>
        <v>0</v>
      </c>
      <c r="P25" s="231">
        <f t="shared" si="3"/>
        <v>0</v>
      </c>
      <c r="Q25" s="232">
        <f t="shared" si="3"/>
        <v>0</v>
      </c>
      <c r="R25" s="232">
        <f t="shared" si="3"/>
        <v>0</v>
      </c>
      <c r="S25" s="232">
        <f t="shared" si="3"/>
        <v>0</v>
      </c>
      <c r="T25" s="233">
        <f t="shared" si="3"/>
        <v>0</v>
      </c>
      <c r="U25" s="231">
        <f t="shared" si="3"/>
        <v>0</v>
      </c>
      <c r="V25" s="232">
        <f t="shared" si="3"/>
        <v>0</v>
      </c>
      <c r="W25" s="232">
        <f t="shared" si="3"/>
        <v>0</v>
      </c>
      <c r="X25" s="232">
        <f t="shared" si="3"/>
        <v>0</v>
      </c>
      <c r="Y25" s="233">
        <f t="shared" si="3"/>
        <v>0</v>
      </c>
      <c r="Z25" s="231">
        <f t="shared" si="3"/>
        <v>0</v>
      </c>
      <c r="AA25" s="232">
        <f t="shared" si="3"/>
        <v>0</v>
      </c>
      <c r="AB25" s="232">
        <f t="shared" si="3"/>
        <v>0</v>
      </c>
      <c r="AC25" s="232">
        <f t="shared" si="3"/>
        <v>0</v>
      </c>
      <c r="AD25" s="233">
        <f t="shared" si="3"/>
        <v>0</v>
      </c>
      <c r="AE25" s="228"/>
    </row>
    <row r="26" spans="1:31" ht="22.5" customHeight="1">
      <c r="A26" s="46"/>
      <c r="B26" s="18"/>
      <c r="C26" s="157" t="s">
        <v>79</v>
      </c>
      <c r="D26" s="32"/>
      <c r="E26" s="21"/>
      <c r="F26" s="21"/>
      <c r="G26" s="21"/>
      <c r="H26" s="21"/>
      <c r="I26" s="21"/>
      <c r="J26" s="21"/>
      <c r="K26" s="85"/>
      <c r="L26" s="86"/>
      <c r="M26" s="86"/>
      <c r="N26" s="86"/>
      <c r="O26" s="86"/>
      <c r="P26" s="128"/>
      <c r="Q26" s="119"/>
      <c r="R26" s="119"/>
      <c r="S26" s="119"/>
      <c r="T26" s="87"/>
      <c r="U26" s="128"/>
      <c r="V26" s="119"/>
      <c r="W26" s="119"/>
      <c r="X26" s="119"/>
      <c r="Y26" s="87"/>
      <c r="Z26" s="128"/>
      <c r="AA26" s="119"/>
      <c r="AB26" s="119"/>
      <c r="AC26" s="119"/>
      <c r="AD26" s="87"/>
      <c r="AE26" s="134"/>
    </row>
    <row r="27" spans="1:31" ht="22.5" customHeight="1">
      <c r="A27" s="46"/>
      <c r="B27" s="56"/>
      <c r="C27" s="28" t="s">
        <v>80</v>
      </c>
      <c r="D27" s="24"/>
      <c r="E27" s="15"/>
      <c r="F27" s="15"/>
      <c r="G27" s="15"/>
      <c r="H27" s="15"/>
      <c r="I27" s="15"/>
      <c r="J27" s="15"/>
      <c r="K27" s="88"/>
      <c r="L27" s="89"/>
      <c r="M27" s="89"/>
      <c r="N27" s="89"/>
      <c r="O27" s="89"/>
      <c r="P27" s="129"/>
      <c r="Q27" s="120"/>
      <c r="R27" s="120"/>
      <c r="S27" s="120"/>
      <c r="T27" s="90"/>
      <c r="U27" s="129"/>
      <c r="V27" s="120"/>
      <c r="W27" s="120"/>
      <c r="X27" s="120"/>
      <c r="Y27" s="90"/>
      <c r="Z27" s="129"/>
      <c r="AA27" s="120"/>
      <c r="AB27" s="120"/>
      <c r="AC27" s="120"/>
      <c r="AD27" s="90"/>
      <c r="AE27" s="135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9">
        <f>SUM(K29:K31)</f>
        <v>0</v>
      </c>
      <c r="L28" s="230">
        <f aca="true" t="shared" si="4" ref="L28:AD28">SUM(L29:L31)</f>
        <v>0</v>
      </c>
      <c r="M28" s="230">
        <f t="shared" si="4"/>
        <v>0</v>
      </c>
      <c r="N28" s="230">
        <f t="shared" si="4"/>
        <v>0</v>
      </c>
      <c r="O28" s="230">
        <f t="shared" si="4"/>
        <v>0</v>
      </c>
      <c r="P28" s="231">
        <f t="shared" si="4"/>
        <v>0</v>
      </c>
      <c r="Q28" s="232">
        <f t="shared" si="4"/>
        <v>0</v>
      </c>
      <c r="R28" s="232">
        <f t="shared" si="4"/>
        <v>0</v>
      </c>
      <c r="S28" s="232">
        <f t="shared" si="4"/>
        <v>0</v>
      </c>
      <c r="T28" s="233">
        <f t="shared" si="4"/>
        <v>0</v>
      </c>
      <c r="U28" s="231">
        <f t="shared" si="4"/>
        <v>0</v>
      </c>
      <c r="V28" s="232">
        <f t="shared" si="4"/>
        <v>0</v>
      </c>
      <c r="W28" s="232">
        <f t="shared" si="4"/>
        <v>0</v>
      </c>
      <c r="X28" s="232">
        <f t="shared" si="4"/>
        <v>0</v>
      </c>
      <c r="Y28" s="233">
        <f t="shared" si="4"/>
        <v>0</v>
      </c>
      <c r="Z28" s="231">
        <f t="shared" si="4"/>
        <v>0</v>
      </c>
      <c r="AA28" s="232">
        <f t="shared" si="4"/>
        <v>0</v>
      </c>
      <c r="AB28" s="232">
        <f t="shared" si="4"/>
        <v>0</v>
      </c>
      <c r="AC28" s="232">
        <f t="shared" si="4"/>
        <v>0</v>
      </c>
      <c r="AD28" s="233">
        <f t="shared" si="4"/>
        <v>0</v>
      </c>
      <c r="AE28" s="228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5"/>
      <c r="L29" s="86"/>
      <c r="M29" s="86"/>
      <c r="N29" s="86"/>
      <c r="O29" s="86"/>
      <c r="P29" s="128"/>
      <c r="Q29" s="119"/>
      <c r="R29" s="119"/>
      <c r="S29" s="119"/>
      <c r="T29" s="87"/>
      <c r="U29" s="128"/>
      <c r="V29" s="119"/>
      <c r="W29" s="119"/>
      <c r="X29" s="119"/>
      <c r="Y29" s="87"/>
      <c r="Z29" s="128"/>
      <c r="AA29" s="119"/>
      <c r="AB29" s="119"/>
      <c r="AC29" s="119"/>
      <c r="AD29" s="87"/>
      <c r="AE29" s="134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3"/>
      <c r="L30" s="144"/>
      <c r="M30" s="144"/>
      <c r="N30" s="144"/>
      <c r="O30" s="144"/>
      <c r="P30" s="145"/>
      <c r="Q30" s="146"/>
      <c r="R30" s="146"/>
      <c r="S30" s="146"/>
      <c r="T30" s="147"/>
      <c r="U30" s="145"/>
      <c r="V30" s="146"/>
      <c r="W30" s="146"/>
      <c r="X30" s="146"/>
      <c r="Y30" s="147"/>
      <c r="Z30" s="145"/>
      <c r="AA30" s="146"/>
      <c r="AB30" s="146"/>
      <c r="AC30" s="146"/>
      <c r="AD30" s="147"/>
      <c r="AE30" s="148"/>
    </row>
    <row r="31" spans="1:31" ht="22.5" customHeight="1">
      <c r="A31" s="46"/>
      <c r="B31" s="56"/>
      <c r="C31" s="149" t="s">
        <v>31</v>
      </c>
      <c r="D31" s="57"/>
      <c r="E31" s="15"/>
      <c r="F31" s="15"/>
      <c r="G31" s="15"/>
      <c r="H31" s="15"/>
      <c r="I31" s="15"/>
      <c r="J31" s="15"/>
      <c r="K31" s="88"/>
      <c r="L31" s="89"/>
      <c r="M31" s="89"/>
      <c r="N31" s="89"/>
      <c r="O31" s="89"/>
      <c r="P31" s="129"/>
      <c r="Q31" s="120"/>
      <c r="R31" s="120"/>
      <c r="S31" s="120"/>
      <c r="T31" s="90"/>
      <c r="U31" s="129"/>
      <c r="V31" s="120"/>
      <c r="W31" s="120"/>
      <c r="X31" s="120"/>
      <c r="Y31" s="90"/>
      <c r="Z31" s="129"/>
      <c r="AA31" s="120"/>
      <c r="AB31" s="120"/>
      <c r="AC31" s="120"/>
      <c r="AD31" s="90"/>
      <c r="AE31" s="135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9">
        <f>SUM(K33:K35)</f>
        <v>0</v>
      </c>
      <c r="L32" s="230">
        <f aca="true" t="shared" si="5" ref="L32:AD32">SUM(L33:L35)</f>
        <v>0</v>
      </c>
      <c r="M32" s="230">
        <f t="shared" si="5"/>
        <v>0</v>
      </c>
      <c r="N32" s="230">
        <f t="shared" si="5"/>
        <v>0</v>
      </c>
      <c r="O32" s="230">
        <f t="shared" si="5"/>
        <v>0</v>
      </c>
      <c r="P32" s="231">
        <f t="shared" si="5"/>
        <v>0</v>
      </c>
      <c r="Q32" s="232">
        <f t="shared" si="5"/>
        <v>0</v>
      </c>
      <c r="R32" s="232">
        <f t="shared" si="5"/>
        <v>0</v>
      </c>
      <c r="S32" s="232">
        <f t="shared" si="5"/>
        <v>0</v>
      </c>
      <c r="T32" s="233">
        <f t="shared" si="5"/>
        <v>0</v>
      </c>
      <c r="U32" s="231">
        <f t="shared" si="5"/>
        <v>0</v>
      </c>
      <c r="V32" s="232">
        <f t="shared" si="5"/>
        <v>0</v>
      </c>
      <c r="W32" s="232">
        <f t="shared" si="5"/>
        <v>0</v>
      </c>
      <c r="X32" s="232">
        <f t="shared" si="5"/>
        <v>0</v>
      </c>
      <c r="Y32" s="233">
        <f t="shared" si="5"/>
        <v>0</v>
      </c>
      <c r="Z32" s="231">
        <f t="shared" si="5"/>
        <v>0</v>
      </c>
      <c r="AA32" s="232">
        <f t="shared" si="5"/>
        <v>0</v>
      </c>
      <c r="AB32" s="232">
        <f t="shared" si="5"/>
        <v>0</v>
      </c>
      <c r="AC32" s="232">
        <f t="shared" si="5"/>
        <v>0</v>
      </c>
      <c r="AD32" s="233">
        <f t="shared" si="5"/>
        <v>0</v>
      </c>
      <c r="AE32" s="228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5"/>
      <c r="L33" s="86"/>
      <c r="M33" s="86"/>
      <c r="N33" s="86"/>
      <c r="O33" s="86"/>
      <c r="P33" s="128"/>
      <c r="Q33" s="119"/>
      <c r="R33" s="119"/>
      <c r="S33" s="119"/>
      <c r="T33" s="87"/>
      <c r="U33" s="128"/>
      <c r="V33" s="119"/>
      <c r="W33" s="119"/>
      <c r="X33" s="119"/>
      <c r="Y33" s="87"/>
      <c r="Z33" s="128"/>
      <c r="AA33" s="119"/>
      <c r="AB33" s="119"/>
      <c r="AC33" s="119"/>
      <c r="AD33" s="87"/>
      <c r="AE33" s="134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91"/>
      <c r="L34" s="92"/>
      <c r="M34" s="92"/>
      <c r="N34" s="92"/>
      <c r="O34" s="92"/>
      <c r="P34" s="130"/>
      <c r="Q34" s="121"/>
      <c r="R34" s="121"/>
      <c r="S34" s="121"/>
      <c r="T34" s="93"/>
      <c r="U34" s="130"/>
      <c r="V34" s="121"/>
      <c r="W34" s="121"/>
      <c r="X34" s="121"/>
      <c r="Y34" s="93"/>
      <c r="Z34" s="130"/>
      <c r="AA34" s="121"/>
      <c r="AB34" s="121"/>
      <c r="AC34" s="121"/>
      <c r="AD34" s="93"/>
      <c r="AE34" s="136"/>
    </row>
    <row r="35" spans="1:31" ht="22.5" customHeight="1">
      <c r="A35" s="46"/>
      <c r="B35" s="18"/>
      <c r="C35" s="20" t="s">
        <v>25</v>
      </c>
      <c r="D35" s="4"/>
      <c r="E35" s="13"/>
      <c r="F35" s="13"/>
      <c r="G35" s="13"/>
      <c r="H35" s="13"/>
      <c r="I35" s="13"/>
      <c r="J35" s="13"/>
      <c r="K35" s="91"/>
      <c r="L35" s="92"/>
      <c r="M35" s="92"/>
      <c r="N35" s="92"/>
      <c r="O35" s="92"/>
      <c r="P35" s="130"/>
      <c r="Q35" s="121"/>
      <c r="R35" s="121"/>
      <c r="S35" s="121"/>
      <c r="T35" s="93"/>
      <c r="U35" s="130"/>
      <c r="V35" s="121"/>
      <c r="W35" s="121"/>
      <c r="X35" s="121"/>
      <c r="Y35" s="93"/>
      <c r="Z35" s="130"/>
      <c r="AA35" s="121"/>
      <c r="AB35" s="121"/>
      <c r="AC35" s="121"/>
      <c r="AD35" s="93"/>
      <c r="AE35" s="132"/>
    </row>
    <row r="36" spans="1:31" ht="22.5" customHeight="1">
      <c r="A36" s="261" t="s">
        <v>89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4">
        <f aca="true" t="shared" si="6" ref="K36:T36">SUM(K25,K28,K32)</f>
        <v>0</v>
      </c>
      <c r="L36" s="95">
        <f t="shared" si="6"/>
        <v>0</v>
      </c>
      <c r="M36" s="95">
        <f t="shared" si="6"/>
        <v>0</v>
      </c>
      <c r="N36" s="116">
        <f t="shared" si="6"/>
        <v>0</v>
      </c>
      <c r="O36" s="116">
        <f t="shared" si="6"/>
        <v>0</v>
      </c>
      <c r="P36" s="94">
        <f t="shared" si="6"/>
        <v>0</v>
      </c>
      <c r="Q36" s="95">
        <f t="shared" si="6"/>
        <v>0</v>
      </c>
      <c r="R36" s="95">
        <f t="shared" si="6"/>
        <v>0</v>
      </c>
      <c r="S36" s="95">
        <f t="shared" si="6"/>
        <v>0</v>
      </c>
      <c r="T36" s="96">
        <f t="shared" si="6"/>
        <v>0</v>
      </c>
      <c r="U36" s="94">
        <f aca="true" t="shared" si="7" ref="U36:Z36">SUM(U25,U28,U32)</f>
        <v>0</v>
      </c>
      <c r="V36" s="95">
        <f>SUM(V25,V28,V32)</f>
        <v>0</v>
      </c>
      <c r="W36" s="95">
        <f t="shared" si="7"/>
        <v>0</v>
      </c>
      <c r="X36" s="95">
        <f t="shared" si="7"/>
        <v>0</v>
      </c>
      <c r="Y36" s="96">
        <f t="shared" si="7"/>
        <v>0</v>
      </c>
      <c r="Z36" s="94">
        <f t="shared" si="7"/>
        <v>0</v>
      </c>
      <c r="AA36" s="95">
        <f>SUM(AA25,AA28,AA32)</f>
        <v>0</v>
      </c>
      <c r="AB36" s="95">
        <f>SUM(AB25,AB28,AB32)</f>
        <v>0</v>
      </c>
      <c r="AC36" s="95">
        <f>SUM(AC25,AC28,AC32)</f>
        <v>0</v>
      </c>
      <c r="AD36" s="96">
        <f>SUM(AD25,AD28,AD32)</f>
        <v>0</v>
      </c>
      <c r="AE36" s="23"/>
    </row>
    <row r="37" spans="1:31" ht="22.5" customHeight="1">
      <c r="A37" s="261" t="s">
        <v>90</v>
      </c>
      <c r="B37" s="262"/>
      <c r="C37" s="262"/>
      <c r="D37" s="262"/>
      <c r="E37" s="262"/>
      <c r="F37" s="262"/>
      <c r="G37" s="262"/>
      <c r="H37" s="262"/>
      <c r="I37" s="262"/>
      <c r="J37" s="263"/>
      <c r="K37" s="94">
        <f aca="true" t="shared" si="8" ref="K37:AD37">K24-K36</f>
        <v>0</v>
      </c>
      <c r="L37" s="95">
        <f t="shared" si="8"/>
        <v>0</v>
      </c>
      <c r="M37" s="95">
        <f t="shared" si="8"/>
        <v>0</v>
      </c>
      <c r="N37" s="116">
        <f t="shared" si="8"/>
        <v>0</v>
      </c>
      <c r="O37" s="116">
        <f t="shared" si="8"/>
        <v>0</v>
      </c>
      <c r="P37" s="94">
        <f t="shared" si="8"/>
        <v>0</v>
      </c>
      <c r="Q37" s="95">
        <f t="shared" si="8"/>
        <v>0</v>
      </c>
      <c r="R37" s="95">
        <f t="shared" si="8"/>
        <v>0</v>
      </c>
      <c r="S37" s="95">
        <f t="shared" si="8"/>
        <v>0</v>
      </c>
      <c r="T37" s="96">
        <f t="shared" si="8"/>
        <v>0</v>
      </c>
      <c r="U37" s="94">
        <f t="shared" si="8"/>
        <v>0</v>
      </c>
      <c r="V37" s="95">
        <f t="shared" si="8"/>
        <v>0</v>
      </c>
      <c r="W37" s="95">
        <f t="shared" si="8"/>
        <v>0</v>
      </c>
      <c r="X37" s="95">
        <f t="shared" si="8"/>
        <v>0</v>
      </c>
      <c r="Y37" s="96">
        <f t="shared" si="8"/>
        <v>0</v>
      </c>
      <c r="Z37" s="94">
        <f t="shared" si="8"/>
        <v>0</v>
      </c>
      <c r="AA37" s="95">
        <f t="shared" si="8"/>
        <v>0</v>
      </c>
      <c r="AB37" s="95">
        <f t="shared" si="8"/>
        <v>0</v>
      </c>
      <c r="AC37" s="95">
        <f t="shared" si="8"/>
        <v>0</v>
      </c>
      <c r="AD37" s="96">
        <f t="shared" si="8"/>
        <v>0</v>
      </c>
      <c r="AE37" s="54"/>
    </row>
    <row r="38" spans="1:31" ht="22.5" customHeight="1">
      <c r="A38" s="264" t="s">
        <v>35</v>
      </c>
      <c r="B38" s="194" t="s">
        <v>36</v>
      </c>
      <c r="C38" s="12"/>
      <c r="D38" s="13"/>
      <c r="E38" s="13"/>
      <c r="F38" s="13"/>
      <c r="G38" s="13"/>
      <c r="H38" s="13"/>
      <c r="I38" s="13"/>
      <c r="J38" s="13"/>
      <c r="K38" s="85"/>
      <c r="L38" s="86"/>
      <c r="M38" s="86"/>
      <c r="N38" s="86"/>
      <c r="O38" s="86"/>
      <c r="P38" s="128"/>
      <c r="Q38" s="119"/>
      <c r="R38" s="119"/>
      <c r="S38" s="119"/>
      <c r="T38" s="87"/>
      <c r="U38" s="128"/>
      <c r="V38" s="119"/>
      <c r="W38" s="119"/>
      <c r="X38" s="119"/>
      <c r="Y38" s="87"/>
      <c r="Z38" s="128"/>
      <c r="AA38" s="119"/>
      <c r="AB38" s="119"/>
      <c r="AC38" s="119"/>
      <c r="AD38" s="87"/>
      <c r="AE38" s="11"/>
    </row>
    <row r="39" spans="1:31" ht="22.5" customHeight="1">
      <c r="A39" s="265"/>
      <c r="B39" s="12" t="s">
        <v>37</v>
      </c>
      <c r="C39" s="12"/>
      <c r="D39" s="13"/>
      <c r="E39" s="13"/>
      <c r="F39" s="13"/>
      <c r="G39" s="13"/>
      <c r="H39" s="13"/>
      <c r="I39" s="13"/>
      <c r="J39" s="13"/>
      <c r="K39" s="91"/>
      <c r="L39" s="92"/>
      <c r="M39" s="92"/>
      <c r="N39" s="92"/>
      <c r="O39" s="92"/>
      <c r="P39" s="130"/>
      <c r="Q39" s="121"/>
      <c r="R39" s="121"/>
      <c r="S39" s="121"/>
      <c r="T39" s="93"/>
      <c r="U39" s="130"/>
      <c r="V39" s="121"/>
      <c r="W39" s="121"/>
      <c r="X39" s="121"/>
      <c r="Y39" s="93"/>
      <c r="Z39" s="130"/>
      <c r="AA39" s="121"/>
      <c r="AB39" s="121"/>
      <c r="AC39" s="121"/>
      <c r="AD39" s="93"/>
      <c r="AE39" s="9"/>
    </row>
    <row r="40" spans="1:31" ht="22.5" customHeight="1">
      <c r="A40" s="265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7"/>
      <c r="L40" s="98"/>
      <c r="M40" s="98"/>
      <c r="N40" s="98"/>
      <c r="O40" s="98"/>
      <c r="P40" s="131"/>
      <c r="Q40" s="122"/>
      <c r="R40" s="122"/>
      <c r="S40" s="122"/>
      <c r="T40" s="99"/>
      <c r="U40" s="131"/>
      <c r="V40" s="122"/>
      <c r="W40" s="122"/>
      <c r="X40" s="122"/>
      <c r="Y40" s="99"/>
      <c r="Z40" s="131"/>
      <c r="AA40" s="122"/>
      <c r="AB40" s="122"/>
      <c r="AC40" s="122"/>
      <c r="AD40" s="99"/>
      <c r="AE40" s="10"/>
    </row>
    <row r="41" spans="1:31" ht="22.5" customHeight="1" thickBot="1">
      <c r="A41" s="265"/>
      <c r="B41" s="266" t="s">
        <v>39</v>
      </c>
      <c r="C41" s="267"/>
      <c r="D41" s="267"/>
      <c r="E41" s="267"/>
      <c r="F41" s="267"/>
      <c r="G41" s="267"/>
      <c r="H41" s="267"/>
      <c r="I41" s="267"/>
      <c r="J41" s="268"/>
      <c r="K41" s="102">
        <f aca="true" t="shared" si="9" ref="K41:AD41">K38-K39-K40</f>
        <v>0</v>
      </c>
      <c r="L41" s="103">
        <f t="shared" si="9"/>
        <v>0</v>
      </c>
      <c r="M41" s="103">
        <f t="shared" si="9"/>
        <v>0</v>
      </c>
      <c r="N41" s="117">
        <f t="shared" si="9"/>
        <v>0</v>
      </c>
      <c r="O41" s="117">
        <f t="shared" si="9"/>
        <v>0</v>
      </c>
      <c r="P41" s="102">
        <f t="shared" si="9"/>
        <v>0</v>
      </c>
      <c r="Q41" s="103">
        <f t="shared" si="9"/>
        <v>0</v>
      </c>
      <c r="R41" s="103">
        <f t="shared" si="9"/>
        <v>0</v>
      </c>
      <c r="S41" s="103">
        <f t="shared" si="9"/>
        <v>0</v>
      </c>
      <c r="T41" s="104">
        <f t="shared" si="9"/>
        <v>0</v>
      </c>
      <c r="U41" s="102">
        <f t="shared" si="9"/>
        <v>0</v>
      </c>
      <c r="V41" s="103">
        <f t="shared" si="9"/>
        <v>0</v>
      </c>
      <c r="W41" s="103">
        <f t="shared" si="9"/>
        <v>0</v>
      </c>
      <c r="X41" s="103">
        <f t="shared" si="9"/>
        <v>0</v>
      </c>
      <c r="Y41" s="104">
        <f t="shared" si="9"/>
        <v>0</v>
      </c>
      <c r="Z41" s="102">
        <f t="shared" si="9"/>
        <v>0</v>
      </c>
      <c r="AA41" s="103">
        <f t="shared" si="9"/>
        <v>0</v>
      </c>
      <c r="AB41" s="103">
        <f t="shared" si="9"/>
        <v>0</v>
      </c>
      <c r="AC41" s="103">
        <f t="shared" si="9"/>
        <v>0</v>
      </c>
      <c r="AD41" s="104">
        <f t="shared" si="9"/>
        <v>0</v>
      </c>
      <c r="AE41" s="105"/>
    </row>
    <row r="42" spans="1:31" ht="22.5" customHeight="1" thickBot="1">
      <c r="A42" s="107" t="s">
        <v>40</v>
      </c>
      <c r="B42" s="195"/>
      <c r="C42" s="108"/>
      <c r="D42" s="109"/>
      <c r="E42" s="109"/>
      <c r="F42" s="109"/>
      <c r="G42" s="109"/>
      <c r="H42" s="109"/>
      <c r="I42" s="109"/>
      <c r="J42" s="109"/>
      <c r="K42" s="164">
        <f aca="true" t="shared" si="10" ref="K42:AD42">K37+K41</f>
        <v>0</v>
      </c>
      <c r="L42" s="165">
        <f t="shared" si="10"/>
        <v>0</v>
      </c>
      <c r="M42" s="165">
        <f t="shared" si="10"/>
        <v>0</v>
      </c>
      <c r="N42" s="166">
        <f t="shared" si="10"/>
        <v>0</v>
      </c>
      <c r="O42" s="166">
        <f t="shared" si="10"/>
        <v>0</v>
      </c>
      <c r="P42" s="164">
        <f t="shared" si="10"/>
        <v>0</v>
      </c>
      <c r="Q42" s="165">
        <f t="shared" si="10"/>
        <v>0</v>
      </c>
      <c r="R42" s="165">
        <f t="shared" si="10"/>
        <v>0</v>
      </c>
      <c r="S42" s="165">
        <f t="shared" si="10"/>
        <v>0</v>
      </c>
      <c r="T42" s="169">
        <f t="shared" si="10"/>
        <v>0</v>
      </c>
      <c r="U42" s="164">
        <f t="shared" si="10"/>
        <v>0</v>
      </c>
      <c r="V42" s="165">
        <f t="shared" si="10"/>
        <v>0</v>
      </c>
      <c r="W42" s="165">
        <f t="shared" si="10"/>
        <v>0</v>
      </c>
      <c r="X42" s="165">
        <f t="shared" si="10"/>
        <v>0</v>
      </c>
      <c r="Y42" s="169">
        <f t="shared" si="10"/>
        <v>0</v>
      </c>
      <c r="Z42" s="164">
        <f t="shared" si="10"/>
        <v>0</v>
      </c>
      <c r="AA42" s="165">
        <f t="shared" si="10"/>
        <v>0</v>
      </c>
      <c r="AB42" s="165">
        <f t="shared" si="10"/>
        <v>0</v>
      </c>
      <c r="AC42" s="165">
        <f t="shared" si="10"/>
        <v>0</v>
      </c>
      <c r="AD42" s="169">
        <f t="shared" si="10"/>
        <v>0</v>
      </c>
      <c r="AE42" s="110"/>
    </row>
    <row r="43" spans="1:31" ht="22.5" customHeight="1">
      <c r="A43" s="55" t="s">
        <v>41</v>
      </c>
      <c r="B43" s="198"/>
      <c r="C43" s="199"/>
      <c r="D43" s="106"/>
      <c r="E43" s="106"/>
      <c r="F43" s="106"/>
      <c r="G43" s="106"/>
      <c r="H43" s="106"/>
      <c r="I43" s="106"/>
      <c r="J43" s="106"/>
      <c r="K43" s="167">
        <f>K42</f>
        <v>0</v>
      </c>
      <c r="L43" s="168">
        <f aca="true" t="shared" si="11" ref="L43:AD43">L42+K43</f>
        <v>0</v>
      </c>
      <c r="M43" s="168">
        <f t="shared" si="11"/>
        <v>0</v>
      </c>
      <c r="N43" s="168">
        <f t="shared" si="11"/>
        <v>0</v>
      </c>
      <c r="O43" s="168">
        <f t="shared" si="11"/>
        <v>0</v>
      </c>
      <c r="P43" s="170">
        <f t="shared" si="11"/>
        <v>0</v>
      </c>
      <c r="Q43" s="171">
        <f t="shared" si="11"/>
        <v>0</v>
      </c>
      <c r="R43" s="171">
        <f t="shared" si="11"/>
        <v>0</v>
      </c>
      <c r="S43" s="171">
        <f t="shared" si="11"/>
        <v>0</v>
      </c>
      <c r="T43" s="172">
        <f t="shared" si="11"/>
        <v>0</v>
      </c>
      <c r="U43" s="170">
        <f t="shared" si="11"/>
        <v>0</v>
      </c>
      <c r="V43" s="171">
        <f t="shared" si="11"/>
        <v>0</v>
      </c>
      <c r="W43" s="171">
        <f t="shared" si="11"/>
        <v>0</v>
      </c>
      <c r="X43" s="171">
        <f t="shared" si="11"/>
        <v>0</v>
      </c>
      <c r="Y43" s="172">
        <f t="shared" si="11"/>
        <v>0</v>
      </c>
      <c r="Z43" s="170">
        <f t="shared" si="11"/>
        <v>0</v>
      </c>
      <c r="AA43" s="171">
        <f t="shared" si="11"/>
        <v>0</v>
      </c>
      <c r="AB43" s="171">
        <f t="shared" si="11"/>
        <v>0</v>
      </c>
      <c r="AC43" s="171">
        <f t="shared" si="11"/>
        <v>0</v>
      </c>
      <c r="AD43" s="172">
        <f t="shared" si="11"/>
        <v>0</v>
      </c>
      <c r="AE43" s="37"/>
    </row>
    <row r="44" spans="1:2" ht="10.5">
      <c r="A44" s="197"/>
      <c r="B44" s="32"/>
    </row>
    <row r="45" spans="1:2" ht="10.5">
      <c r="A45" s="32"/>
      <c r="B45" s="32"/>
    </row>
    <row r="46" spans="1:2" ht="10.5">
      <c r="A46" s="32"/>
      <c r="B46" s="32"/>
    </row>
    <row r="47" ht="10.5">
      <c r="A47" s="32"/>
    </row>
  </sheetData>
  <sheetProtection/>
  <mergeCells count="13">
    <mergeCell ref="A1:J2"/>
    <mergeCell ref="F17:G17"/>
    <mergeCell ref="H3:J3"/>
    <mergeCell ref="A3:G3"/>
    <mergeCell ref="B18:J18"/>
    <mergeCell ref="B23:J23"/>
    <mergeCell ref="H5:J5"/>
    <mergeCell ref="A36:J36"/>
    <mergeCell ref="B5:C5"/>
    <mergeCell ref="A24:J24"/>
    <mergeCell ref="A37:J37"/>
    <mergeCell ref="A38:A41"/>
    <mergeCell ref="B41:J41"/>
  </mergeCells>
  <dataValidations count="2">
    <dataValidation type="list" allowBlank="1" showInputMessage="1" showErrorMessage="1" sqref="G12:G16">
      <formula1>"有,無"</formula1>
    </dataValidation>
    <dataValidation type="list" allowBlank="1" showInputMessage="1" showErrorMessage="1" sqref="F17">
      <formula1>"無,管理栄養士,栄養士"</formula1>
    </dataValidation>
  </dataValidations>
  <printOptions horizontalCentered="1"/>
  <pageMargins left="0.04" right="0.09" top="0.75" bottom="0.75" header="0.3" footer="0.3"/>
  <pageSetup firstPageNumber="10" useFirstPageNumber="1" fitToHeight="1" fitToWidth="1" horizontalDpi="600" verticalDpi="600" orientation="landscape" paperSize="9" scale="53" r:id="rId3"/>
  <headerFooter alignWithMargins="0">
    <oddHeader>&amp;L&amp;"ＭＳ ゴシック,標準"&amp;11【様式１２②】</oddHeader>
    <oddFooter>&amp;C12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view="pageBreakPreview" zoomScaleNormal="125" zoomScaleSheetLayoutView="100" workbookViewId="0" topLeftCell="A1">
      <selection activeCell="A1" sqref="A1:J2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5" t="s">
        <v>87</v>
      </c>
      <c r="B1" s="275"/>
      <c r="C1" s="275"/>
      <c r="D1" s="275"/>
      <c r="E1" s="275"/>
      <c r="F1" s="275"/>
      <c r="G1" s="275"/>
      <c r="H1" s="275"/>
      <c r="I1" s="275"/>
      <c r="J1" s="27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52</v>
      </c>
      <c r="Q2" s="61" t="s">
        <v>53</v>
      </c>
      <c r="R2" s="61" t="s">
        <v>54</v>
      </c>
      <c r="S2" s="61" t="s">
        <v>55</v>
      </c>
      <c r="T2" s="61" t="s">
        <v>56</v>
      </c>
      <c r="U2" s="61" t="s">
        <v>57</v>
      </c>
      <c r="V2" s="61" t="s">
        <v>58</v>
      </c>
      <c r="W2" s="61" t="s">
        <v>59</v>
      </c>
      <c r="X2" s="61" t="s">
        <v>60</v>
      </c>
      <c r="Y2" s="61" t="s">
        <v>61</v>
      </c>
      <c r="Z2" s="61" t="s">
        <v>62</v>
      </c>
      <c r="AA2" s="61" t="s">
        <v>63</v>
      </c>
      <c r="AB2" s="61" t="s">
        <v>64</v>
      </c>
      <c r="AC2" s="61" t="s">
        <v>65</v>
      </c>
      <c r="AD2" s="61" t="s">
        <v>66</v>
      </c>
      <c r="AE2" s="29" t="s">
        <v>72</v>
      </c>
    </row>
    <row r="3" spans="1:31" ht="22.5" customHeight="1">
      <c r="A3" s="282"/>
      <c r="B3" s="283"/>
      <c r="C3" s="283"/>
      <c r="D3" s="283"/>
      <c r="E3" s="283"/>
      <c r="F3" s="283"/>
      <c r="G3" s="283"/>
      <c r="H3" s="279" t="s">
        <v>34</v>
      </c>
      <c r="I3" s="280"/>
      <c r="J3" s="281"/>
      <c r="K3" s="62" t="s">
        <v>42</v>
      </c>
      <c r="L3" s="62" t="s">
        <v>43</v>
      </c>
      <c r="M3" s="62" t="s">
        <v>44</v>
      </c>
      <c r="N3" s="62" t="s">
        <v>45</v>
      </c>
      <c r="O3" s="62" t="s">
        <v>46</v>
      </c>
      <c r="P3" s="118" t="s">
        <v>47</v>
      </c>
      <c r="Q3" s="118" t="s">
        <v>48</v>
      </c>
      <c r="R3" s="118" t="s">
        <v>49</v>
      </c>
      <c r="S3" s="118" t="s">
        <v>50</v>
      </c>
      <c r="T3" s="118" t="s">
        <v>51</v>
      </c>
      <c r="U3" s="118" t="s">
        <v>67</v>
      </c>
      <c r="V3" s="118" t="s">
        <v>68</v>
      </c>
      <c r="W3" s="118" t="s">
        <v>69</v>
      </c>
      <c r="X3" s="118" t="s">
        <v>70</v>
      </c>
      <c r="Y3" s="118" t="s">
        <v>81</v>
      </c>
      <c r="Z3" s="118" t="s">
        <v>84</v>
      </c>
      <c r="AA3" s="118" t="s">
        <v>85</v>
      </c>
      <c r="AB3" s="118" t="s">
        <v>86</v>
      </c>
      <c r="AC3" s="118" t="s">
        <v>95</v>
      </c>
      <c r="AD3" s="63" t="s">
        <v>96</v>
      </c>
      <c r="AE3" s="5" t="s">
        <v>6</v>
      </c>
    </row>
    <row r="4" spans="1:31" ht="22.5" customHeight="1">
      <c r="A4" s="25" t="s">
        <v>100</v>
      </c>
      <c r="B4" s="25"/>
      <c r="C4" s="25"/>
      <c r="D4" s="123"/>
      <c r="E4" s="43"/>
      <c r="F4" s="43"/>
      <c r="G4" s="43"/>
      <c r="H4" s="43"/>
      <c r="I4" s="43"/>
      <c r="J4" s="43"/>
      <c r="K4" s="64"/>
      <c r="L4" s="65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27"/>
    </row>
    <row r="5" spans="1:31" ht="22.5" customHeight="1">
      <c r="A5" s="50"/>
      <c r="B5" s="272" t="s">
        <v>71</v>
      </c>
      <c r="C5" s="273"/>
      <c r="D5" s="124"/>
      <c r="E5" s="45" t="s">
        <v>0</v>
      </c>
      <c r="F5" s="45"/>
      <c r="G5" s="45"/>
      <c r="H5" s="273" t="s">
        <v>9</v>
      </c>
      <c r="I5" s="273"/>
      <c r="J5" s="274"/>
      <c r="K5" s="41"/>
      <c r="L5" s="42"/>
      <c r="M5" s="42"/>
      <c r="N5" s="111"/>
      <c r="O5" s="111"/>
      <c r="P5" s="125"/>
      <c r="Q5" s="126"/>
      <c r="R5" s="126"/>
      <c r="S5" s="126"/>
      <c r="T5" s="127"/>
      <c r="U5" s="125"/>
      <c r="V5" s="126"/>
      <c r="W5" s="126"/>
      <c r="X5" s="126"/>
      <c r="Y5" s="127"/>
      <c r="Z5" s="125"/>
      <c r="AA5" s="126"/>
      <c r="AB5" s="126"/>
      <c r="AC5" s="126"/>
      <c r="AD5" s="127"/>
      <c r="AE5" s="133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94</v>
      </c>
      <c r="K6" s="67"/>
      <c r="L6" s="68"/>
      <c r="M6" s="68"/>
      <c r="N6" s="112"/>
      <c r="O6" s="112"/>
      <c r="P6" s="67"/>
      <c r="Q6" s="68"/>
      <c r="R6" s="68"/>
      <c r="S6" s="68"/>
      <c r="T6" s="69"/>
      <c r="U6" s="67"/>
      <c r="V6" s="68"/>
      <c r="W6" s="68"/>
      <c r="X6" s="68"/>
      <c r="Y6" s="69"/>
      <c r="Z6" s="67"/>
      <c r="AA6" s="68"/>
      <c r="AB6" s="68"/>
      <c r="AC6" s="68"/>
      <c r="AD6" s="69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>
        <v>11505</v>
      </c>
      <c r="J7" s="47" t="s">
        <v>13</v>
      </c>
      <c r="K7" s="78">
        <f>ROUNDDOWN(F7*I7*K5*12*10.28/1000,)</f>
        <v>0</v>
      </c>
      <c r="L7" s="79">
        <f>ROUNDDOWN(F7*I7*L5*12*10.28/1000,)</f>
        <v>0</v>
      </c>
      <c r="M7" s="79">
        <f>ROUNDDOWN(F7*I7*M5*12*10.28/1000,)</f>
        <v>0</v>
      </c>
      <c r="N7" s="70">
        <f>ROUNDDOWN(F7*I7*N5*12*10.28/1000,)</f>
        <v>0</v>
      </c>
      <c r="O7" s="70">
        <f>ROUNDDOWN(F7*I7*O5*12*10.28/1000,)</f>
        <v>0</v>
      </c>
      <c r="P7" s="78">
        <f>ROUNDDOWN(F7*I7*P5*12*10.28/1000,)</f>
        <v>0</v>
      </c>
      <c r="Q7" s="79">
        <f>ROUNDDOWN(F7*I7*Q5*12*10.28/1000,)</f>
        <v>0</v>
      </c>
      <c r="R7" s="79">
        <f>ROUNDDOWN(F7*I7*R5*12*10.28/1000,)</f>
        <v>0</v>
      </c>
      <c r="S7" s="79">
        <f>ROUNDDOWN(F7*I7*S5*12*10.28/1000,)</f>
        <v>0</v>
      </c>
      <c r="T7" s="71">
        <f>ROUNDDOWN(F7*I7*T5*12*10.28/1000,)</f>
        <v>0</v>
      </c>
      <c r="U7" s="78">
        <f>ROUNDDOWN(F7*I7*U5*12*10.28/1000,)</f>
        <v>0</v>
      </c>
      <c r="V7" s="79">
        <f>ROUNDDOWN(F7*I7*V5*12*10.28/1000,)</f>
        <v>0</v>
      </c>
      <c r="W7" s="79">
        <f>ROUNDDOWN(F7*I7*W5*12*10.28/1000,)</f>
        <v>0</v>
      </c>
      <c r="X7" s="79">
        <f>ROUNDDOWN(F7*I7*X5*12*10.28/1000,)</f>
        <v>0</v>
      </c>
      <c r="Y7" s="71">
        <f>ROUNDDOWN(F7*I7*Y5*12*10.28/1000,)</f>
        <v>0</v>
      </c>
      <c r="Z7" s="78">
        <f>ROUNDDOWN(F7*I7*Z5*12*10.28/1000,)</f>
        <v>0</v>
      </c>
      <c r="AA7" s="79">
        <f>ROUNDDOWN(F7*I7*AA5*12*10.28/1000,)</f>
        <v>0</v>
      </c>
      <c r="AB7" s="79">
        <f>ROUNDDOWN(F7*I7*AB5*12*10.28/1000,)</f>
        <v>0</v>
      </c>
      <c r="AC7" s="79">
        <f>ROUNDDOWN(F7*I7*AC5*12*10.28/1000,)</f>
        <v>0</v>
      </c>
      <c r="AD7" s="71">
        <f>ROUNDDOWN(F7*I7*AD5*12*10.28/1000,)</f>
        <v>0</v>
      </c>
      <c r="AE7" s="136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>
        <v>16432</v>
      </c>
      <c r="J8" s="47" t="s">
        <v>13</v>
      </c>
      <c r="K8" s="78">
        <f>ROUNDDOWN(F8*I8*K5*12*10.28/1000,)</f>
        <v>0</v>
      </c>
      <c r="L8" s="79">
        <f>ROUNDDOWN(F8*I8*L5*12*10.28/1000,)</f>
        <v>0</v>
      </c>
      <c r="M8" s="79">
        <f>ROUNDDOWN(F8*I8*M5*12*10.28/1000,)</f>
        <v>0</v>
      </c>
      <c r="N8" s="70">
        <f>ROUNDDOWN(F8*I8*N5*12*10.28/1000,)</f>
        <v>0</v>
      </c>
      <c r="O8" s="70">
        <f>ROUNDDOWN(F8*I8*O5*12*10.28/1000,)</f>
        <v>0</v>
      </c>
      <c r="P8" s="78">
        <f>ROUNDDOWN(F8*I8*P5*12*10.28/1000,)</f>
        <v>0</v>
      </c>
      <c r="Q8" s="79">
        <f>ROUNDDOWN(F8*I8*Q5*12*10.28/1000,)</f>
        <v>0</v>
      </c>
      <c r="R8" s="79">
        <f>ROUNDDOWN(F8*I8*R5*12*10.28/1000,)</f>
        <v>0</v>
      </c>
      <c r="S8" s="79">
        <f>ROUNDDOWN(F8*I8*S5*12*10.28/1000,)</f>
        <v>0</v>
      </c>
      <c r="T8" s="71">
        <f>ROUNDDOWN(F8*I8*T5*12*10.28/1000,)</f>
        <v>0</v>
      </c>
      <c r="U8" s="78">
        <f>ROUNDDOWN(F8*I8*U5*12*10.28/1000,)</f>
        <v>0</v>
      </c>
      <c r="V8" s="79">
        <f>ROUNDDOWN(F8*I8*V5*12*10.28/1000,)</f>
        <v>0</v>
      </c>
      <c r="W8" s="79">
        <f>ROUNDDOWN(F8*I8*W5*12*10.28/1000,)</f>
        <v>0</v>
      </c>
      <c r="X8" s="79">
        <f>ROUNDDOWN(F8*I8*X5*12*10.28/1000,)</f>
        <v>0</v>
      </c>
      <c r="Y8" s="71">
        <f>ROUNDDOWN(F8*I8*Y5*12*10.28/1000,)</f>
        <v>0</v>
      </c>
      <c r="Z8" s="78">
        <f>ROUNDDOWN(F8*I8*Z5*12*10.28/1000,)</f>
        <v>0</v>
      </c>
      <c r="AA8" s="79">
        <f>ROUNDDOWN(F8*I8*AA5*12*10.28/1000,)</f>
        <v>0</v>
      </c>
      <c r="AB8" s="79">
        <f>ROUNDDOWN(F8*I8*AB5*12*10.28/1000,)</f>
        <v>0</v>
      </c>
      <c r="AC8" s="79">
        <f>ROUNDDOWN(F8*I8*AC5*12*10.28/1000,)</f>
        <v>0</v>
      </c>
      <c r="AD8" s="71">
        <f>ROUNDDOWN(F8*I8*AD5*12*10.28/1000,)</f>
        <v>0</v>
      </c>
      <c r="AE8" s="136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>
        <v>23439</v>
      </c>
      <c r="J9" s="47" t="s">
        <v>13</v>
      </c>
      <c r="K9" s="78">
        <f>ROUNDDOWN(F9*I9*K5*12*10.28/1000,)</f>
        <v>0</v>
      </c>
      <c r="L9" s="79">
        <f>ROUNDDOWN(F9*I9*L5*12*10.28/1000,)</f>
        <v>0</v>
      </c>
      <c r="M9" s="79">
        <f>ROUNDDOWN(F9*I9*M5*12*10.28/1000,)</f>
        <v>0</v>
      </c>
      <c r="N9" s="70">
        <f>ROUNDDOWN(F9*I9*N5*12*10.28/1000,)</f>
        <v>0</v>
      </c>
      <c r="O9" s="70">
        <f>ROUNDDOWN(F9*I9*O5*12*10.28/1000,)</f>
        <v>0</v>
      </c>
      <c r="P9" s="78">
        <f>ROUNDDOWN(F9*I9*P5*12*10.28/1000,)</f>
        <v>0</v>
      </c>
      <c r="Q9" s="79">
        <f>ROUNDDOWN(F9*I9*Q5*12*10.28/1000,)</f>
        <v>0</v>
      </c>
      <c r="R9" s="79">
        <f>ROUNDDOWN(F9*I9*R5*12*10.28/1000,)</f>
        <v>0</v>
      </c>
      <c r="S9" s="79">
        <f>ROUNDDOWN(F9*I9*S5*12*10.28/1000,)</f>
        <v>0</v>
      </c>
      <c r="T9" s="71">
        <f>ROUNDDOWN(F9*I9*T5*12*10.28/1000,)</f>
        <v>0</v>
      </c>
      <c r="U9" s="78">
        <f>ROUNDDOWN(F9*I9*U5*12*10.28/1000,)</f>
        <v>0</v>
      </c>
      <c r="V9" s="79">
        <f>ROUNDDOWN(F9*I9*V5*12*10.28/1000,)</f>
        <v>0</v>
      </c>
      <c r="W9" s="79">
        <f>ROUNDDOWN(F9*I9*W5*12*10.28/1000,)</f>
        <v>0</v>
      </c>
      <c r="X9" s="79">
        <f>ROUNDDOWN(F9*I9*X5*12*10.28/1000,)</f>
        <v>0</v>
      </c>
      <c r="Y9" s="71">
        <f>ROUNDDOWN(F9*I9*Y5*12*10.28/1000,)</f>
        <v>0</v>
      </c>
      <c r="Z9" s="78">
        <f>ROUNDDOWN(F9*I9*Z5*12*10.28/1000,)</f>
        <v>0</v>
      </c>
      <c r="AA9" s="79">
        <f>ROUNDDOWN(F9*I9*AA5*12*10.28/1000,)</f>
        <v>0</v>
      </c>
      <c r="AB9" s="79">
        <f>ROUNDDOWN(F9*I9*AB5*12*10.28/1000,)</f>
        <v>0</v>
      </c>
      <c r="AC9" s="79">
        <f>ROUNDDOWN(F9*I9*AC5*12*10.28/1000,)</f>
        <v>0</v>
      </c>
      <c r="AD9" s="71">
        <f>ROUNDDOWN(F9*I9*AD5*12*10.28/1000,)</f>
        <v>0</v>
      </c>
      <c r="AE9" s="136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>
        <v>25765</v>
      </c>
      <c r="J10" s="47" t="s">
        <v>13</v>
      </c>
      <c r="K10" s="78">
        <f>ROUNDDOWN(F10*I10*K5*12*10.28/1000,)</f>
        <v>0</v>
      </c>
      <c r="L10" s="79">
        <f>ROUNDDOWN(F10*I10*L5*12*10.28/1000,)</f>
        <v>0</v>
      </c>
      <c r="M10" s="79">
        <f>ROUNDDOWN(F10*I10*M5*12*10.28/1000,)</f>
        <v>0</v>
      </c>
      <c r="N10" s="70">
        <f>ROUNDDOWN(F10*I10*N5*12*10.28/1000,)</f>
        <v>0</v>
      </c>
      <c r="O10" s="70">
        <f>ROUNDDOWN(F10*I10*O5*12*10.28/1000,)</f>
        <v>0</v>
      </c>
      <c r="P10" s="78">
        <f>ROUNDDOWN(F10*I10*P5*12*10.28/1000,)</f>
        <v>0</v>
      </c>
      <c r="Q10" s="79">
        <f>ROUNDDOWN(F10*I10*Q5*12*10.28/1000,)</f>
        <v>0</v>
      </c>
      <c r="R10" s="79">
        <f>ROUNDDOWN(F10*I10*R5*12*10.28/1000,)</f>
        <v>0</v>
      </c>
      <c r="S10" s="79">
        <f>ROUNDDOWN(F10*I10*S5*12*10.28/1000,)</f>
        <v>0</v>
      </c>
      <c r="T10" s="71">
        <f>ROUNDDOWN(F10*I10*T5*12*10.28/1000,)</f>
        <v>0</v>
      </c>
      <c r="U10" s="78">
        <f>ROUNDDOWN(F10*I10*U5*12*10.28/1000,)</f>
        <v>0</v>
      </c>
      <c r="V10" s="79">
        <f>ROUNDDOWN(F10*I10*V5*12*10.28/1000,)</f>
        <v>0</v>
      </c>
      <c r="W10" s="79">
        <f>ROUNDDOWN(F10*I10*W5*12*10.28/1000,)</f>
        <v>0</v>
      </c>
      <c r="X10" s="79">
        <f>ROUNDDOWN(F10*I10*X5*12*10.28/1000,)</f>
        <v>0</v>
      </c>
      <c r="Y10" s="71">
        <f>ROUNDDOWN(F10*I10*Y5*12*10.28/1000,)</f>
        <v>0</v>
      </c>
      <c r="Z10" s="78">
        <f>ROUNDDOWN(F10*I10*Z5*12*10.28/1000,)</f>
        <v>0</v>
      </c>
      <c r="AA10" s="79">
        <f>ROUNDDOWN(F10*I10*AA5*12*10.28/1000,)</f>
        <v>0</v>
      </c>
      <c r="AB10" s="79">
        <f>ROUNDDOWN(F10*I10*AB5*12*10.28/1000,)</f>
        <v>0</v>
      </c>
      <c r="AC10" s="79">
        <f>ROUNDDOWN(F10*I10*AC5*12*10.28/1000,)</f>
        <v>0</v>
      </c>
      <c r="AD10" s="71">
        <f>ROUNDDOWN(F10*I10*AD5*12*10.28/1000,)</f>
        <v>0</v>
      </c>
      <c r="AE10" s="136"/>
    </row>
    <row r="11" spans="1:31" ht="22.5" customHeight="1">
      <c r="A11" s="46"/>
      <c r="B11" s="51"/>
      <c r="C11" s="31"/>
      <c r="D11" s="2" t="s">
        <v>17</v>
      </c>
      <c r="E11" s="4" t="s">
        <v>11</v>
      </c>
      <c r="F11" s="6"/>
      <c r="G11" s="3" t="s">
        <v>12</v>
      </c>
      <c r="H11" s="2"/>
      <c r="I11" s="8">
        <v>28305</v>
      </c>
      <c r="J11" s="47" t="s">
        <v>13</v>
      </c>
      <c r="K11" s="78">
        <f>ROUNDDOWN(F11*I11*K5*12*10.28/1000,)</f>
        <v>0</v>
      </c>
      <c r="L11" s="79">
        <f>ROUNDDOWN(F11*I11*L5*12*10.28/1000,)</f>
        <v>0</v>
      </c>
      <c r="M11" s="79">
        <f>ROUNDDOWN(F11*I11*M5*12*10.28/1000,)</f>
        <v>0</v>
      </c>
      <c r="N11" s="70">
        <f>ROUNDDOWN(F11*I11*N5*12*10.28/1000,)</f>
        <v>0</v>
      </c>
      <c r="O11" s="70">
        <f>ROUNDDOWN(F11*I11*O5*12*10.28/1000,)</f>
        <v>0</v>
      </c>
      <c r="P11" s="78">
        <f>ROUNDDOWN(F11*I11*P5*12*10.28/1000,)</f>
        <v>0</v>
      </c>
      <c r="Q11" s="79">
        <f>ROUNDDOWN(F11*I11*Q5*12*10.28/1000,)</f>
        <v>0</v>
      </c>
      <c r="R11" s="79">
        <f>ROUNDDOWN(F11*I11*R5*12*10.28/1000,)</f>
        <v>0</v>
      </c>
      <c r="S11" s="79">
        <f>ROUNDDOWN(F11*I11*S5*12*10.28/1000,)</f>
        <v>0</v>
      </c>
      <c r="T11" s="71">
        <f>ROUNDDOWN(F11*I11*T5*12*10.28/1000,)</f>
        <v>0</v>
      </c>
      <c r="U11" s="78">
        <f>ROUNDDOWN(F11*I11*U5*12*10.28/1000,)</f>
        <v>0</v>
      </c>
      <c r="V11" s="79">
        <f>ROUNDDOWN(F11*I11*V5*12*10.28/1000,)</f>
        <v>0</v>
      </c>
      <c r="W11" s="79">
        <f>ROUNDDOWN(F11*I11*W5*12*10.28/1000,)</f>
        <v>0</v>
      </c>
      <c r="X11" s="79">
        <f>ROUNDDOWN(F11*I11*X5*12*10.28/1000,)</f>
        <v>0</v>
      </c>
      <c r="Y11" s="71">
        <f>ROUNDDOWN(F11*I11*Y5*12*10.28/1000,)</f>
        <v>0</v>
      </c>
      <c r="Z11" s="78">
        <f>ROUNDDOWN(F11*I11*Z5*12*10.28/1000,)</f>
        <v>0</v>
      </c>
      <c r="AA11" s="79">
        <f>ROUNDDOWN(F11*I11*AA5*12*10.28/1000,)</f>
        <v>0</v>
      </c>
      <c r="AB11" s="79">
        <f>ROUNDDOWN(F11*I11*AB5*12*10.28/1000,)</f>
        <v>0</v>
      </c>
      <c r="AC11" s="79">
        <f>ROUNDDOWN(F11*I11*AC5*12*10.28/1000,)</f>
        <v>0</v>
      </c>
      <c r="AD11" s="71">
        <f>ROUNDDOWN(F11*I11*AD5*12*10.28/1000,)</f>
        <v>0</v>
      </c>
      <c r="AE11" s="136"/>
    </row>
    <row r="12" spans="1:31" ht="22.5" customHeight="1">
      <c r="A12" s="46"/>
      <c r="B12" s="51"/>
      <c r="C12" s="235" t="s">
        <v>82</v>
      </c>
      <c r="D12" s="235"/>
      <c r="E12" s="235"/>
      <c r="F12" s="236"/>
      <c r="G12" s="245"/>
      <c r="H12" s="248"/>
      <c r="I12" s="246"/>
      <c r="J12" s="249" t="s">
        <v>13</v>
      </c>
      <c r="K12" s="250">
        <f>ROUNDDOWN(I12*D5*K5*12*10.28/1000,)</f>
        <v>0</v>
      </c>
      <c r="L12" s="251">
        <f>ROUNDDOWN(I12*D5*L5*12*10.28/1000,)</f>
        <v>0</v>
      </c>
      <c r="M12" s="251">
        <f>ROUNDDOWN(I12*D5*M5*12*10.28/1000,)</f>
        <v>0</v>
      </c>
      <c r="N12" s="252">
        <f>ROUNDDOWN(I12*D5*N5*12*10.28/1000,)</f>
        <v>0</v>
      </c>
      <c r="O12" s="252">
        <f>ROUNDDOWN(I12*D5*O5*12*10.28/1000,)</f>
        <v>0</v>
      </c>
      <c r="P12" s="250">
        <f>ROUNDDOWN(I12*D5*P5*12*10.28/1000,)</f>
        <v>0</v>
      </c>
      <c r="Q12" s="251">
        <f>ROUNDDOWN(I12*D5*Q5*12*10.28/1000,)</f>
        <v>0</v>
      </c>
      <c r="R12" s="251">
        <f>ROUNDDOWN(I12*D5*R5*12*10.28/1000,)</f>
        <v>0</v>
      </c>
      <c r="S12" s="251">
        <f>ROUNDDOWN(I12*D5*S5*12*10.28/1000,)</f>
        <v>0</v>
      </c>
      <c r="T12" s="253">
        <f>ROUNDDOWN(I12*D5*T5*12*10.28/1000,)</f>
        <v>0</v>
      </c>
      <c r="U12" s="250">
        <f>ROUNDDOWN(I12*D5*U5*12*10.28/1000,)</f>
        <v>0</v>
      </c>
      <c r="V12" s="251">
        <f>ROUNDDOWN(I12*D5*V5*12*10.28/1000,)</f>
        <v>0</v>
      </c>
      <c r="W12" s="251">
        <f>ROUNDDOWN(I12*D5*W5*12*10.28/1000,)</f>
        <v>0</v>
      </c>
      <c r="X12" s="251">
        <f>ROUNDDOWN(I12*D5*X5*12*10.28/1000,)</f>
        <v>0</v>
      </c>
      <c r="Y12" s="253">
        <f>ROUNDDOWN(I12*D5*Y5*12*10.28/1000,)</f>
        <v>0</v>
      </c>
      <c r="Z12" s="250">
        <f>ROUNDDOWN(I12*D5*Z5*12*10.28/1000,)</f>
        <v>0</v>
      </c>
      <c r="AA12" s="251">
        <f>ROUNDDOWN(I12*D5*AA5*12*10.28/1000,)</f>
        <v>0</v>
      </c>
      <c r="AB12" s="251">
        <f>ROUNDDOWN(I12*D5*AB5*12*10.28/1000,)</f>
        <v>0</v>
      </c>
      <c r="AC12" s="251">
        <f>ROUNDDOWN(I12*D5*AC5*12*10.28/1000,)</f>
        <v>0</v>
      </c>
      <c r="AD12" s="253">
        <f>ROUNDDOWN(I12*D5*AD5*12*10.28/1000,)</f>
        <v>0</v>
      </c>
      <c r="AE12" s="136"/>
    </row>
    <row r="13" spans="1:31" ht="22.5" customHeight="1">
      <c r="A13" s="46"/>
      <c r="B13" s="51"/>
      <c r="C13" s="235" t="s">
        <v>82</v>
      </c>
      <c r="D13" s="235"/>
      <c r="E13" s="235"/>
      <c r="F13" s="236"/>
      <c r="G13" s="245"/>
      <c r="H13" s="248"/>
      <c r="I13" s="246"/>
      <c r="J13" s="249" t="s">
        <v>13</v>
      </c>
      <c r="K13" s="250">
        <f>ROUNDDOWN(I13*D5*K5*12*10.28/1000,)</f>
        <v>0</v>
      </c>
      <c r="L13" s="251">
        <f>ROUNDDOWN(I13*D5*L5*12*10.28/1000,)</f>
        <v>0</v>
      </c>
      <c r="M13" s="251">
        <f>ROUNDDOWN(I13*D5*M5*12*10.28/1000,)</f>
        <v>0</v>
      </c>
      <c r="N13" s="252">
        <f>ROUNDDOWN(I13*D5*N5*12*10.28/1000,)</f>
        <v>0</v>
      </c>
      <c r="O13" s="252">
        <f>ROUNDDOWN(I13*D5*O5*12*10.28/1000,)</f>
        <v>0</v>
      </c>
      <c r="P13" s="250">
        <f>ROUNDDOWN(I13*D5*P5*12*10.28/1000,)</f>
        <v>0</v>
      </c>
      <c r="Q13" s="251">
        <f>ROUNDDOWN(I13*D5*Q5*12*10.28/1000,)</f>
        <v>0</v>
      </c>
      <c r="R13" s="251">
        <f>ROUNDDOWN(I13*D5*R5*12*10.28/1000,)</f>
        <v>0</v>
      </c>
      <c r="S13" s="251">
        <f>ROUNDDOWN(I13*D5*S5*12*10.28/1000,)</f>
        <v>0</v>
      </c>
      <c r="T13" s="253">
        <f>ROUNDDOWN(I13*D5*T5*12*10.28/1000,)</f>
        <v>0</v>
      </c>
      <c r="U13" s="250">
        <f>ROUNDDOWN(I13*D5*U5*12*10.28/1000,)</f>
        <v>0</v>
      </c>
      <c r="V13" s="251">
        <f>ROUNDDOWN(I13*D5*V5*12*10.28/1000,)</f>
        <v>0</v>
      </c>
      <c r="W13" s="251">
        <f>ROUNDDOWN(I13*D5*W5*12*10.28/1000,)</f>
        <v>0</v>
      </c>
      <c r="X13" s="251">
        <f>ROUNDDOWN(I13*D5*X5*12*10.28/1000,)</f>
        <v>0</v>
      </c>
      <c r="Y13" s="253">
        <f>ROUNDDOWN(I13*D5*Y5*12*10.28/1000,)</f>
        <v>0</v>
      </c>
      <c r="Z13" s="250">
        <f>ROUNDDOWN(I13*D5*Z5*12*10.28/1000,)</f>
        <v>0</v>
      </c>
      <c r="AA13" s="251">
        <f>ROUNDDOWN(I13*D5*AA5*12*10.28/1000,)</f>
        <v>0</v>
      </c>
      <c r="AB13" s="251">
        <f>ROUNDDOWN(I13*D5*AB5*12*10.28/1000,)</f>
        <v>0</v>
      </c>
      <c r="AC13" s="251">
        <f>ROUNDDOWN(I13*D5*AC5*12*10.28/1000,)</f>
        <v>0</v>
      </c>
      <c r="AD13" s="253">
        <f>ROUNDDOWN(I13*D5*AD5*12*10.28/1000,)</f>
        <v>0</v>
      </c>
      <c r="AE13" s="136"/>
    </row>
    <row r="14" spans="1:31" ht="22.5" customHeight="1">
      <c r="A14" s="46"/>
      <c r="B14" s="51"/>
      <c r="C14" s="235" t="s">
        <v>82</v>
      </c>
      <c r="D14" s="235"/>
      <c r="E14" s="235"/>
      <c r="F14" s="236"/>
      <c r="G14" s="245"/>
      <c r="H14" s="248"/>
      <c r="I14" s="246"/>
      <c r="J14" s="249" t="s">
        <v>13</v>
      </c>
      <c r="K14" s="250">
        <f>ROUNDDOWN(I14*D5*K5*12*10.28/1000,)</f>
        <v>0</v>
      </c>
      <c r="L14" s="251">
        <f>ROUNDDOWN(I14*D5*L5*12*10.28/1000,)</f>
        <v>0</v>
      </c>
      <c r="M14" s="251">
        <f>ROUNDDOWN(I14*D5*M5*12*10.28/1000,)</f>
        <v>0</v>
      </c>
      <c r="N14" s="252">
        <f>ROUNDDOWN(I14*D5*N5*12*10.28/1000,)</f>
        <v>0</v>
      </c>
      <c r="O14" s="252">
        <f>ROUNDDOWN(I14*D5*O5*12*10.28/1000,)</f>
        <v>0</v>
      </c>
      <c r="P14" s="250">
        <f>ROUNDDOWN(I14*D5*P5*12*10.28/1000,)</f>
        <v>0</v>
      </c>
      <c r="Q14" s="251">
        <f>ROUNDDOWN(I14*D5*Q5*12*10.28/1000,)</f>
        <v>0</v>
      </c>
      <c r="R14" s="251">
        <f>ROUNDDOWN(I14*D5*R5*12*10.28/1000,)</f>
        <v>0</v>
      </c>
      <c r="S14" s="251">
        <f>ROUNDDOWN(I14*D5*S5*12*10.28/1000,)</f>
        <v>0</v>
      </c>
      <c r="T14" s="253">
        <f>ROUNDDOWN(I14*D5*T5*12*10.28/1000,)</f>
        <v>0</v>
      </c>
      <c r="U14" s="250">
        <f>ROUNDDOWN(I14*D5*U5*12*10.28/1000,)</f>
        <v>0</v>
      </c>
      <c r="V14" s="251">
        <f>ROUNDDOWN(I14*D5*V5*12*10.28/1000,)</f>
        <v>0</v>
      </c>
      <c r="W14" s="251">
        <f>ROUNDDOWN(I14*D5*W5*12*10.28/1000,)</f>
        <v>0</v>
      </c>
      <c r="X14" s="251">
        <f>ROUNDDOWN(I14*D5*X5*12*10.28/1000,)</f>
        <v>0</v>
      </c>
      <c r="Y14" s="253">
        <f>ROUNDDOWN(I14*D5*Y5*12*10.28/1000,)</f>
        <v>0</v>
      </c>
      <c r="Z14" s="250">
        <f>ROUNDDOWN(I14*D5*Z5*12*10.28/1000,)</f>
        <v>0</v>
      </c>
      <c r="AA14" s="251">
        <f>ROUNDDOWN(I14*D5*AA5*12*10.28/1000,)</f>
        <v>0</v>
      </c>
      <c r="AB14" s="251">
        <f>ROUNDDOWN(I14*D5*AB5*12*10.28/1000,)</f>
        <v>0</v>
      </c>
      <c r="AC14" s="251">
        <f>ROUNDDOWN(I14*D5*AC5*12*10.28/1000,)</f>
        <v>0</v>
      </c>
      <c r="AD14" s="253">
        <f>ROUNDDOWN(I14*D5*AD5*12*10.28/1000,)</f>
        <v>0</v>
      </c>
      <c r="AE14" s="136"/>
    </row>
    <row r="15" spans="1:31" ht="22.5" customHeight="1">
      <c r="A15" s="46"/>
      <c r="B15" s="51"/>
      <c r="C15" s="235" t="s">
        <v>82</v>
      </c>
      <c r="D15" s="235"/>
      <c r="E15" s="235"/>
      <c r="F15" s="236"/>
      <c r="G15" s="245"/>
      <c r="H15" s="248"/>
      <c r="I15" s="246"/>
      <c r="J15" s="249" t="s">
        <v>13</v>
      </c>
      <c r="K15" s="250">
        <f>ROUNDDOWN(I15*D5*K5*12*10.28/1000,)</f>
        <v>0</v>
      </c>
      <c r="L15" s="251">
        <f>ROUNDDOWN(I15*D5*L5*12*10.28/1000,)</f>
        <v>0</v>
      </c>
      <c r="M15" s="251">
        <f>ROUNDDOWN(I15*D5*M5*12*10.28/1000,)</f>
        <v>0</v>
      </c>
      <c r="N15" s="252">
        <f>ROUNDDOWN(I15*D5*N5*12*10.28/1000,)</f>
        <v>0</v>
      </c>
      <c r="O15" s="252">
        <f>ROUNDDOWN(I15*D5*O5*12*10.28/1000,)</f>
        <v>0</v>
      </c>
      <c r="P15" s="250">
        <f>ROUNDDOWN(I15*D5*P5*12*10.28/1000,)</f>
        <v>0</v>
      </c>
      <c r="Q15" s="251">
        <f>ROUNDDOWN(I15*D5*Q5*12*10.28/1000,)</f>
        <v>0</v>
      </c>
      <c r="R15" s="251">
        <f>ROUNDDOWN(I15*D5*R5*12*10.28/1000,)</f>
        <v>0</v>
      </c>
      <c r="S15" s="251">
        <f>ROUNDDOWN(I15*D5*S5*12*10.28/1000,)</f>
        <v>0</v>
      </c>
      <c r="T15" s="253">
        <f>ROUNDDOWN(I15*D5*T5*12*10.28/1000,)</f>
        <v>0</v>
      </c>
      <c r="U15" s="250">
        <f>ROUNDDOWN(I15*D5*U5*12*10.28/1000,)</f>
        <v>0</v>
      </c>
      <c r="V15" s="251">
        <f>ROUNDDOWN(I15*D5*V5*12*10.28/1000,)</f>
        <v>0</v>
      </c>
      <c r="W15" s="251">
        <f>ROUNDDOWN(I15*D5*W5*12*10.28/1000,)</f>
        <v>0</v>
      </c>
      <c r="X15" s="251">
        <f>ROUNDDOWN(I15*D5*X5*12*10.28/1000,)</f>
        <v>0</v>
      </c>
      <c r="Y15" s="253">
        <f>ROUNDDOWN(I15*D5*Y5*12*10.28/1000,)</f>
        <v>0</v>
      </c>
      <c r="Z15" s="250">
        <f>ROUNDDOWN(I15*D5*Z5*12*10.28/1000,)</f>
        <v>0</v>
      </c>
      <c r="AA15" s="251">
        <f>ROUNDDOWN(I15*D5*AA5*12*10.28/1000,)</f>
        <v>0</v>
      </c>
      <c r="AB15" s="251">
        <f>ROUNDDOWN(I15*D5*AB5*12*10.28/1000,)</f>
        <v>0</v>
      </c>
      <c r="AC15" s="251">
        <f>ROUNDDOWN(I15*D5*AC5*12*10.28/1000,)</f>
        <v>0</v>
      </c>
      <c r="AD15" s="253">
        <f>ROUNDDOWN(I15*D5*AD5*12*10.28/1000,)</f>
        <v>0</v>
      </c>
      <c r="AE15" s="136"/>
    </row>
    <row r="16" spans="1:31" ht="22.5" customHeight="1">
      <c r="A16" s="46"/>
      <c r="B16" s="51"/>
      <c r="C16" s="235" t="s">
        <v>82</v>
      </c>
      <c r="D16" s="238"/>
      <c r="E16" s="238"/>
      <c r="F16" s="239"/>
      <c r="G16" s="245"/>
      <c r="H16" s="248"/>
      <c r="I16" s="246"/>
      <c r="J16" s="249" t="s">
        <v>13</v>
      </c>
      <c r="K16" s="250">
        <f>ROUNDDOWN(I16*D5*K5*12*10.28/1000,)</f>
        <v>0</v>
      </c>
      <c r="L16" s="251">
        <f>ROUNDDOWN(I16*D5*L5*12*10.28/1000,)</f>
        <v>0</v>
      </c>
      <c r="M16" s="251">
        <f>ROUNDDOWN(I16*D5*M5*12*10.28/1000,)</f>
        <v>0</v>
      </c>
      <c r="N16" s="252">
        <f>ROUNDDOWN(I16*D5*N5*12*10.28/1000,)</f>
        <v>0</v>
      </c>
      <c r="O16" s="252">
        <f>ROUNDDOWN(I16*D5*O5*12*10.28/1000,)</f>
        <v>0</v>
      </c>
      <c r="P16" s="250">
        <f>ROUNDDOWN(I16*D5*P5*12*10.28/1000,)</f>
        <v>0</v>
      </c>
      <c r="Q16" s="251">
        <f>ROUNDDOWN(I16*D5*Q5*12*10.28/1000,)</f>
        <v>0</v>
      </c>
      <c r="R16" s="251">
        <f>ROUNDDOWN(I16*D5*R5*12*10.28/1000,)</f>
        <v>0</v>
      </c>
      <c r="S16" s="251">
        <f>ROUNDDOWN(I16*D5*S5*12*10.28/1000,)</f>
        <v>0</v>
      </c>
      <c r="T16" s="253">
        <f>ROUNDDOWN(I16*D5*T5*12*10.28/1000,)</f>
        <v>0</v>
      </c>
      <c r="U16" s="250">
        <f>ROUNDDOWN(I16*D5*U5*12*10.28/1000,)</f>
        <v>0</v>
      </c>
      <c r="V16" s="251">
        <f>ROUNDDOWN(I16*D5*V5*12*10.28/1000,)</f>
        <v>0</v>
      </c>
      <c r="W16" s="251">
        <f>ROUNDDOWN(I16*D5*W5*12*10.28/1000,)</f>
        <v>0</v>
      </c>
      <c r="X16" s="251">
        <f>ROUNDDOWN(I16*D5*X5*12*10.28/1000,)</f>
        <v>0</v>
      </c>
      <c r="Y16" s="253">
        <f>ROUNDDOWN(I16*D5*Y5*12*10.28/1000,)</f>
        <v>0</v>
      </c>
      <c r="Z16" s="250">
        <f>ROUNDDOWN(I16*D5*Z5*12*10.28/1000,)</f>
        <v>0</v>
      </c>
      <c r="AA16" s="251">
        <f>ROUNDDOWN(I16*D5*AA5*12*10.28/1000,)</f>
        <v>0</v>
      </c>
      <c r="AB16" s="251">
        <f>ROUNDDOWN(I16*D5*AB5*12*10.28/1000,)</f>
        <v>0</v>
      </c>
      <c r="AC16" s="251">
        <f>ROUNDDOWN(I16*D5*AC5*12*10.28/1000,)</f>
        <v>0</v>
      </c>
      <c r="AD16" s="253">
        <f>ROUNDDOWN(I16*D5*AD5*12*10.28/1000,)</f>
        <v>0</v>
      </c>
      <c r="AE16" s="136"/>
    </row>
    <row r="17" spans="1:31" ht="22.5" customHeight="1">
      <c r="A17" s="46"/>
      <c r="B17" s="51"/>
      <c r="C17" s="240" t="s">
        <v>83</v>
      </c>
      <c r="D17" s="240"/>
      <c r="E17" s="241"/>
      <c r="F17" s="287"/>
      <c r="G17" s="288"/>
      <c r="H17" s="254"/>
      <c r="I17" s="247"/>
      <c r="J17" s="255" t="s">
        <v>13</v>
      </c>
      <c r="K17" s="256">
        <f>ROUNDDOWN(I17*D5*K5*12*10.28/1000,)</f>
        <v>0</v>
      </c>
      <c r="L17" s="257">
        <f>ROUNDDOWN(I17*D5*L5*12*10.28/1000,)</f>
        <v>0</v>
      </c>
      <c r="M17" s="257">
        <f>ROUNDDOWN(I17*D5*M5*12*10.28/1000,)</f>
        <v>0</v>
      </c>
      <c r="N17" s="258">
        <f>ROUNDDOWN(I17*D5*N5*12*10.28/1000,)</f>
        <v>0</v>
      </c>
      <c r="O17" s="258">
        <f>ROUNDDOWN(I17*D5*O5*12*10.28/1000,)</f>
        <v>0</v>
      </c>
      <c r="P17" s="256">
        <f>ROUNDDOWN(I17*D5*P5*12*10.28/1000,)</f>
        <v>0</v>
      </c>
      <c r="Q17" s="257">
        <f>ROUNDDOWN(I17*D5*Q5*12*10.28/1000,)</f>
        <v>0</v>
      </c>
      <c r="R17" s="257">
        <f>ROUNDDOWN(I17*D5*R5*12*10.28/1000,)</f>
        <v>0</v>
      </c>
      <c r="S17" s="257">
        <f>ROUNDDOWN(I17*D5*S5*12*10.28/1000,)</f>
        <v>0</v>
      </c>
      <c r="T17" s="259">
        <f>ROUNDDOWN(I17*D5*T5*12*10.28/1000,)</f>
        <v>0</v>
      </c>
      <c r="U17" s="256">
        <f>ROUNDDOWN(I17*D5*U5*12*10.28/1000,)</f>
        <v>0</v>
      </c>
      <c r="V17" s="257">
        <f>ROUNDDOWN(I17*D5*V5*12*10.28/1000,)</f>
        <v>0</v>
      </c>
      <c r="W17" s="257">
        <f>ROUNDDOWN(I17*D5*W5*12*10.28/1000,)</f>
        <v>0</v>
      </c>
      <c r="X17" s="257">
        <f>ROUNDDOWN(I17*D5*X5*12*10.28/1000,)</f>
        <v>0</v>
      </c>
      <c r="Y17" s="259">
        <f>ROUNDDOWN(I17*D5*Y5*12*10.28/1000,)</f>
        <v>0</v>
      </c>
      <c r="Z17" s="256">
        <f>ROUNDDOWN(I17*D5*Z5*12*10.28/1000,)</f>
        <v>0</v>
      </c>
      <c r="AA17" s="257">
        <f>ROUNDDOWN(I17*D5*AA5*12*10.28/1000,)</f>
        <v>0</v>
      </c>
      <c r="AB17" s="257">
        <f>ROUNDDOWN(I17*D5*AB5*12*10.28/1000,)</f>
        <v>0</v>
      </c>
      <c r="AC17" s="257">
        <f>ROUNDDOWN(I17*D5*AC5*12*10.28/1000,)</f>
        <v>0</v>
      </c>
      <c r="AD17" s="259">
        <f>ROUNDDOWN(I17*D5*AD5*12*10.28/1000,)</f>
        <v>0</v>
      </c>
      <c r="AE17" s="138"/>
    </row>
    <row r="18" spans="1:31" ht="22.5" customHeight="1">
      <c r="A18" s="46"/>
      <c r="B18" s="269" t="s">
        <v>33</v>
      </c>
      <c r="C18" s="270"/>
      <c r="D18" s="270"/>
      <c r="E18" s="270"/>
      <c r="F18" s="270"/>
      <c r="G18" s="270"/>
      <c r="H18" s="270"/>
      <c r="I18" s="270"/>
      <c r="J18" s="271"/>
      <c r="K18" s="72">
        <f aca="true" t="shared" si="0" ref="K18:AD18">SUM(K7:K17)</f>
        <v>0</v>
      </c>
      <c r="L18" s="73">
        <f t="shared" si="0"/>
        <v>0</v>
      </c>
      <c r="M18" s="73">
        <f t="shared" si="0"/>
        <v>0</v>
      </c>
      <c r="N18" s="113">
        <f t="shared" si="0"/>
        <v>0</v>
      </c>
      <c r="O18" s="113">
        <f t="shared" si="0"/>
        <v>0</v>
      </c>
      <c r="P18" s="72">
        <f t="shared" si="0"/>
        <v>0</v>
      </c>
      <c r="Q18" s="73">
        <f t="shared" si="0"/>
        <v>0</v>
      </c>
      <c r="R18" s="73">
        <f t="shared" si="0"/>
        <v>0</v>
      </c>
      <c r="S18" s="73">
        <f t="shared" si="0"/>
        <v>0</v>
      </c>
      <c r="T18" s="74">
        <f t="shared" si="0"/>
        <v>0</v>
      </c>
      <c r="U18" s="72">
        <f t="shared" si="0"/>
        <v>0</v>
      </c>
      <c r="V18" s="73">
        <f t="shared" si="0"/>
        <v>0</v>
      </c>
      <c r="W18" s="73">
        <f t="shared" si="0"/>
        <v>0</v>
      </c>
      <c r="X18" s="73">
        <f t="shared" si="0"/>
        <v>0</v>
      </c>
      <c r="Y18" s="74">
        <f t="shared" si="0"/>
        <v>0</v>
      </c>
      <c r="Z18" s="72">
        <f t="shared" si="0"/>
        <v>0</v>
      </c>
      <c r="AA18" s="73">
        <f t="shared" si="0"/>
        <v>0</v>
      </c>
      <c r="AB18" s="73">
        <f t="shared" si="0"/>
        <v>0</v>
      </c>
      <c r="AC18" s="73">
        <f t="shared" si="0"/>
        <v>0</v>
      </c>
      <c r="AD18" s="74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5">
        <f>ROUNDDOWN(I19*D5*K5*365/1000,)</f>
        <v>0</v>
      </c>
      <c r="L19" s="76">
        <f>ROUNDDOWN(I19*D5*L5*365/1000,)</f>
        <v>0</v>
      </c>
      <c r="M19" s="76">
        <f>ROUNDDOWN(I19*D5*M5*365/1000,)</f>
        <v>0</v>
      </c>
      <c r="N19" s="114">
        <f>ROUNDDOWN(I19*D5*N5*365/1000,)</f>
        <v>0</v>
      </c>
      <c r="O19" s="114">
        <f>ROUNDDOWN(I19*D5*O5*365/1000,)</f>
        <v>0</v>
      </c>
      <c r="P19" s="75">
        <f>ROUNDDOWN(I19*D5*P5*365/1000,)</f>
        <v>0</v>
      </c>
      <c r="Q19" s="76">
        <f>ROUNDDOWN(I19*D5*Q5*365/1000,)</f>
        <v>0</v>
      </c>
      <c r="R19" s="76">
        <f>ROUNDDOWN(I19*D5*R5*365/1000,)</f>
        <v>0</v>
      </c>
      <c r="S19" s="76">
        <f>ROUNDDOWN(I19*D5*S5*365/1000,)</f>
        <v>0</v>
      </c>
      <c r="T19" s="77">
        <f>ROUNDDOWN(I19*D5*T5*365/1000,)</f>
        <v>0</v>
      </c>
      <c r="U19" s="75">
        <f>ROUNDDOWN(I19*D5*U5*365/1000,)</f>
        <v>0</v>
      </c>
      <c r="V19" s="76">
        <f>ROUNDDOWN(I19*D5*V5*365/1000,)</f>
        <v>0</v>
      </c>
      <c r="W19" s="76">
        <f>ROUNDDOWN(I19*D5*W5*365/1000,)</f>
        <v>0</v>
      </c>
      <c r="X19" s="76">
        <f>ROUNDDOWN(I19*D5*X5*365/1000,)</f>
        <v>0</v>
      </c>
      <c r="Y19" s="77">
        <f>ROUNDDOWN(I19*D5*Y5*365/1000,)</f>
        <v>0</v>
      </c>
      <c r="Z19" s="75">
        <f>ROUNDDOWN(I19*D5*Z5*365/1000,)</f>
        <v>0</v>
      </c>
      <c r="AA19" s="76">
        <f>ROUNDDOWN(I19*D5*AA5*365/1000,)</f>
        <v>0</v>
      </c>
      <c r="AB19" s="76">
        <f>ROUNDDOWN(I19*D5*AB5*365/1000,)</f>
        <v>0</v>
      </c>
      <c r="AC19" s="76">
        <f>ROUNDDOWN(I19*D5*AC5*365/1000,)</f>
        <v>0</v>
      </c>
      <c r="AD19" s="77">
        <f>ROUNDDOWN(I19*D5*AD5*365/1000,)</f>
        <v>0</v>
      </c>
      <c r="AE19" s="137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8">
        <f>ROUNDDOWN(I20*D5*K5*365/1000,)</f>
        <v>0</v>
      </c>
      <c r="L20" s="79">
        <f>ROUNDDOWN(I20*D5*L5*365/1000,)</f>
        <v>0</v>
      </c>
      <c r="M20" s="79">
        <f>ROUNDDOWN(I20*D5*M5*365/1000,)</f>
        <v>0</v>
      </c>
      <c r="N20" s="70">
        <f>ROUNDDOWN(I20*D5*N5*365/1000,)</f>
        <v>0</v>
      </c>
      <c r="O20" s="70">
        <f>ROUNDDOWN(I20*D5*O5*365/1000,)</f>
        <v>0</v>
      </c>
      <c r="P20" s="78">
        <f>ROUNDDOWN(I20*D5*P5*365/1000,)</f>
        <v>0</v>
      </c>
      <c r="Q20" s="79">
        <f>ROUNDDOWN(I20*D5*Q5*365/1000,)</f>
        <v>0</v>
      </c>
      <c r="R20" s="79">
        <f>ROUNDDOWN(I20*D5*R5*365/1000,)</f>
        <v>0</v>
      </c>
      <c r="S20" s="79">
        <f>ROUNDDOWN(I20*D5*S5*365/1000,)</f>
        <v>0</v>
      </c>
      <c r="T20" s="71">
        <f>ROUNDDOWN(I20*D5*T5*365/1000,)</f>
        <v>0</v>
      </c>
      <c r="U20" s="78">
        <f>ROUNDDOWN(I20*D5*U5*365/1000,)</f>
        <v>0</v>
      </c>
      <c r="V20" s="79">
        <f>ROUNDDOWN(I20*D5*V5*365/1000,)</f>
        <v>0</v>
      </c>
      <c r="W20" s="79">
        <f>ROUNDDOWN(I20*D5*W5*365/1000,)</f>
        <v>0</v>
      </c>
      <c r="X20" s="79">
        <f>ROUNDDOWN(I20*D5*X5*365/1000,)</f>
        <v>0</v>
      </c>
      <c r="Y20" s="71">
        <f>ROUNDDOWN(I20*D5*Y5*365/1000,)</f>
        <v>0</v>
      </c>
      <c r="Z20" s="78">
        <f>ROUNDDOWN(I20*D5*Z5*365/1000,)</f>
        <v>0</v>
      </c>
      <c r="AA20" s="79">
        <f>ROUNDDOWN(I20*D5*AA5*365/1000,)</f>
        <v>0</v>
      </c>
      <c r="AB20" s="79">
        <f>ROUNDDOWN(I20*D5*AB5*365/1000,)</f>
        <v>0</v>
      </c>
      <c r="AC20" s="79">
        <f>ROUNDDOWN(I20*D5*AC5*365/1000,)</f>
        <v>0</v>
      </c>
      <c r="AD20" s="71">
        <f>ROUNDDOWN(I20*D5*AD5*365/1000,)</f>
        <v>0</v>
      </c>
      <c r="AE20" s="136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8">
        <f>ROUNDDOWN(I21*D5*K5*365/1000,)</f>
        <v>0</v>
      </c>
      <c r="L21" s="79">
        <f>ROUNDDOWN(I21*D5*L5*365/1000,)</f>
        <v>0</v>
      </c>
      <c r="M21" s="79">
        <f>ROUNDDOWN(I21*D5*M5*365/1000,)</f>
        <v>0</v>
      </c>
      <c r="N21" s="70">
        <f>ROUNDDOWN(I21*D5*N5*365/1000,)</f>
        <v>0</v>
      </c>
      <c r="O21" s="70">
        <f>ROUNDDOWN(I21*D5*O5*365/1000,)</f>
        <v>0</v>
      </c>
      <c r="P21" s="78">
        <f>ROUNDDOWN(I21*D5*P5*365/1000,)</f>
        <v>0</v>
      </c>
      <c r="Q21" s="79">
        <f>ROUNDDOWN(I21*D5*Q5*365/1000,)</f>
        <v>0</v>
      </c>
      <c r="R21" s="79">
        <f>ROUNDDOWN(I21*D5*R5*365/1000,)</f>
        <v>0</v>
      </c>
      <c r="S21" s="79">
        <f>ROUNDDOWN(I21*D5*S5*365/1000,)</f>
        <v>0</v>
      </c>
      <c r="T21" s="71">
        <f>ROUNDDOWN(I21*D5*T5*365/1000,)</f>
        <v>0</v>
      </c>
      <c r="U21" s="78">
        <f>ROUNDDOWN(I21*D5*U5*365/1000,)</f>
        <v>0</v>
      </c>
      <c r="V21" s="79">
        <f>ROUNDDOWN(I21*D5*V5*365/1000,)</f>
        <v>0</v>
      </c>
      <c r="W21" s="79">
        <f>ROUNDDOWN(I21*D5*W5*365/1000,)</f>
        <v>0</v>
      </c>
      <c r="X21" s="79">
        <f>ROUNDDOWN(I21*D5*X5*365/1000,)</f>
        <v>0</v>
      </c>
      <c r="Y21" s="71">
        <f>ROUNDDOWN(I21*D5*Y5*365/1000,)</f>
        <v>0</v>
      </c>
      <c r="Z21" s="78">
        <f>ROUNDDOWN(I21*D5*Z5*365/1000,)</f>
        <v>0</v>
      </c>
      <c r="AA21" s="79">
        <f>ROUNDDOWN(I21*D5*AA5*365/1000,)</f>
        <v>0</v>
      </c>
      <c r="AB21" s="79">
        <f>ROUNDDOWN(I21*D5*AB5*365/1000,)</f>
        <v>0</v>
      </c>
      <c r="AC21" s="79">
        <f>ROUNDDOWN(I21*D5*AC5*365/1000,)</f>
        <v>0</v>
      </c>
      <c r="AD21" s="71">
        <f>ROUNDDOWN(I21*D5*AD5*365/1000,)</f>
        <v>0</v>
      </c>
      <c r="AE21" s="136"/>
    </row>
    <row r="22" spans="1:31" ht="22.5" customHeight="1">
      <c r="A22" s="46"/>
      <c r="B22" s="51"/>
      <c r="C22" s="240"/>
      <c r="D22" s="240"/>
      <c r="E22" s="240"/>
      <c r="F22" s="240"/>
      <c r="G22" s="241"/>
      <c r="H22" s="39"/>
      <c r="I22" s="40"/>
      <c r="J22" s="48" t="s">
        <v>18</v>
      </c>
      <c r="K22" s="100">
        <f>ROUNDDOWN(I22*D5*K5*365/1000,)</f>
        <v>0</v>
      </c>
      <c r="L22" s="101">
        <f>ROUNDDOWN(I22*D5*L5*365/1000,)</f>
        <v>0</v>
      </c>
      <c r="M22" s="101">
        <f>ROUNDDOWN(I22*D5*M5*365/1000,)</f>
        <v>0</v>
      </c>
      <c r="N22" s="80">
        <f>ROUNDDOWN(I22*D5*N5*365/1000,)</f>
        <v>0</v>
      </c>
      <c r="O22" s="80">
        <f>ROUNDDOWN(I22*D5*O5*365/1000,)</f>
        <v>0</v>
      </c>
      <c r="P22" s="100">
        <f>ROUNDDOWN(I22*D5*P5*365/1000,)</f>
        <v>0</v>
      </c>
      <c r="Q22" s="101">
        <f>ROUNDDOWN(I22*D5*Q5*365/1000,)</f>
        <v>0</v>
      </c>
      <c r="R22" s="101">
        <f>ROUNDDOWN(I22*D5*R5*365/1000,)</f>
        <v>0</v>
      </c>
      <c r="S22" s="101">
        <f>ROUNDDOWN(I22*D5*S5*365/1000,)</f>
        <v>0</v>
      </c>
      <c r="T22" s="81">
        <f>ROUNDDOWN(I22*D5*T5*365/1000,)</f>
        <v>0</v>
      </c>
      <c r="U22" s="100">
        <f>ROUNDDOWN(I22*D5*U5*365/1000,)</f>
        <v>0</v>
      </c>
      <c r="V22" s="101">
        <f>ROUNDDOWN(I22*D5*V5*365/1000,)</f>
        <v>0</v>
      </c>
      <c r="W22" s="101">
        <f>ROUNDDOWN(I22*D5*W5*365/1000,)</f>
        <v>0</v>
      </c>
      <c r="X22" s="101">
        <f>ROUNDDOWN(I22*D5*X5*365/1000,)</f>
        <v>0</v>
      </c>
      <c r="Y22" s="81">
        <f>ROUNDDOWN(I22*D5*Y5*365/1000,)</f>
        <v>0</v>
      </c>
      <c r="Z22" s="100">
        <f>ROUNDDOWN(I22*D5*Z5*365/1000,)</f>
        <v>0</v>
      </c>
      <c r="AA22" s="101">
        <f>ROUNDDOWN(I22*D5*AA5*365/1000,)</f>
        <v>0</v>
      </c>
      <c r="AB22" s="101">
        <f>ROUNDDOWN(I22*D5*AB5*365/1000,)</f>
        <v>0</v>
      </c>
      <c r="AC22" s="101">
        <f>ROUNDDOWN(I22*D5*AC5*365/1000,)</f>
        <v>0</v>
      </c>
      <c r="AD22" s="81">
        <f>ROUNDDOWN(I22*D5*AD5*365/1000,)</f>
        <v>0</v>
      </c>
      <c r="AE22" s="135"/>
    </row>
    <row r="23" spans="1:31" ht="22.5" customHeight="1">
      <c r="A23" s="46"/>
      <c r="B23" s="269" t="s">
        <v>32</v>
      </c>
      <c r="C23" s="270"/>
      <c r="D23" s="270"/>
      <c r="E23" s="270"/>
      <c r="F23" s="270"/>
      <c r="G23" s="270"/>
      <c r="H23" s="270"/>
      <c r="I23" s="270"/>
      <c r="J23" s="271"/>
      <c r="K23" s="72">
        <f aca="true" t="shared" si="1" ref="K23:AD23">SUM(K19:K22)</f>
        <v>0</v>
      </c>
      <c r="L23" s="73">
        <f t="shared" si="1"/>
        <v>0</v>
      </c>
      <c r="M23" s="73">
        <f t="shared" si="1"/>
        <v>0</v>
      </c>
      <c r="N23" s="113">
        <f t="shared" si="1"/>
        <v>0</v>
      </c>
      <c r="O23" s="113">
        <f t="shared" si="1"/>
        <v>0</v>
      </c>
      <c r="P23" s="72">
        <f t="shared" si="1"/>
        <v>0</v>
      </c>
      <c r="Q23" s="73">
        <f t="shared" si="1"/>
        <v>0</v>
      </c>
      <c r="R23" s="73">
        <f t="shared" si="1"/>
        <v>0</v>
      </c>
      <c r="S23" s="73">
        <f t="shared" si="1"/>
        <v>0</v>
      </c>
      <c r="T23" s="74">
        <f t="shared" si="1"/>
        <v>0</v>
      </c>
      <c r="U23" s="72">
        <f t="shared" si="1"/>
        <v>0</v>
      </c>
      <c r="V23" s="73">
        <f t="shared" si="1"/>
        <v>0</v>
      </c>
      <c r="W23" s="73">
        <f t="shared" si="1"/>
        <v>0</v>
      </c>
      <c r="X23" s="73">
        <f t="shared" si="1"/>
        <v>0</v>
      </c>
      <c r="Y23" s="74">
        <f t="shared" si="1"/>
        <v>0</v>
      </c>
      <c r="Z23" s="72">
        <f t="shared" si="1"/>
        <v>0</v>
      </c>
      <c r="AA23" s="73">
        <f t="shared" si="1"/>
        <v>0</v>
      </c>
      <c r="AB23" s="73">
        <f t="shared" si="1"/>
        <v>0</v>
      </c>
      <c r="AC23" s="73">
        <f t="shared" si="1"/>
        <v>0</v>
      </c>
      <c r="AD23" s="74">
        <f t="shared" si="1"/>
        <v>0</v>
      </c>
      <c r="AE23" s="37"/>
    </row>
    <row r="24" spans="1:31" ht="22.5" customHeight="1">
      <c r="A24" s="261" t="s">
        <v>91</v>
      </c>
      <c r="B24" s="262"/>
      <c r="C24" s="262"/>
      <c r="D24" s="262"/>
      <c r="E24" s="262"/>
      <c r="F24" s="262"/>
      <c r="G24" s="262"/>
      <c r="H24" s="262"/>
      <c r="I24" s="262"/>
      <c r="J24" s="263"/>
      <c r="K24" s="82">
        <f>SUM(K23,K18)</f>
        <v>0</v>
      </c>
      <c r="L24" s="83">
        <f aca="true" t="shared" si="2" ref="L24:AD24">SUM(L23,L18)</f>
        <v>0</v>
      </c>
      <c r="M24" s="83">
        <f t="shared" si="2"/>
        <v>0</v>
      </c>
      <c r="N24" s="115">
        <f t="shared" si="2"/>
        <v>0</v>
      </c>
      <c r="O24" s="115">
        <f t="shared" si="2"/>
        <v>0</v>
      </c>
      <c r="P24" s="82">
        <f t="shared" si="2"/>
        <v>0</v>
      </c>
      <c r="Q24" s="83">
        <f t="shared" si="2"/>
        <v>0</v>
      </c>
      <c r="R24" s="83">
        <f t="shared" si="2"/>
        <v>0</v>
      </c>
      <c r="S24" s="83">
        <f t="shared" si="2"/>
        <v>0</v>
      </c>
      <c r="T24" s="84">
        <f t="shared" si="2"/>
        <v>0</v>
      </c>
      <c r="U24" s="82">
        <f t="shared" si="2"/>
        <v>0</v>
      </c>
      <c r="V24" s="83">
        <f t="shared" si="2"/>
        <v>0</v>
      </c>
      <c r="W24" s="83">
        <f t="shared" si="2"/>
        <v>0</v>
      </c>
      <c r="X24" s="83">
        <f t="shared" si="2"/>
        <v>0</v>
      </c>
      <c r="Y24" s="84">
        <f t="shared" si="2"/>
        <v>0</v>
      </c>
      <c r="Z24" s="82">
        <f t="shared" si="2"/>
        <v>0</v>
      </c>
      <c r="AA24" s="83">
        <f t="shared" si="2"/>
        <v>0</v>
      </c>
      <c r="AB24" s="83">
        <f t="shared" si="2"/>
        <v>0</v>
      </c>
      <c r="AC24" s="83">
        <f t="shared" si="2"/>
        <v>0</v>
      </c>
      <c r="AD24" s="84">
        <f t="shared" si="2"/>
        <v>0</v>
      </c>
      <c r="AE24" s="23"/>
    </row>
    <row r="25" spans="1:31" ht="22.5" customHeight="1">
      <c r="A25" s="50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9">
        <f>SUM(K26:K27)</f>
        <v>0</v>
      </c>
      <c r="L25" s="230">
        <f aca="true" t="shared" si="3" ref="L25:AD25">SUM(L26:L27)</f>
        <v>0</v>
      </c>
      <c r="M25" s="230">
        <f t="shared" si="3"/>
        <v>0</v>
      </c>
      <c r="N25" s="230">
        <f t="shared" si="3"/>
        <v>0</v>
      </c>
      <c r="O25" s="230">
        <f t="shared" si="3"/>
        <v>0</v>
      </c>
      <c r="P25" s="231">
        <f t="shared" si="3"/>
        <v>0</v>
      </c>
      <c r="Q25" s="232">
        <f t="shared" si="3"/>
        <v>0</v>
      </c>
      <c r="R25" s="232">
        <f t="shared" si="3"/>
        <v>0</v>
      </c>
      <c r="S25" s="232">
        <f t="shared" si="3"/>
        <v>0</v>
      </c>
      <c r="T25" s="233">
        <f t="shared" si="3"/>
        <v>0</v>
      </c>
      <c r="U25" s="231">
        <f t="shared" si="3"/>
        <v>0</v>
      </c>
      <c r="V25" s="232">
        <f t="shared" si="3"/>
        <v>0</v>
      </c>
      <c r="W25" s="232">
        <f t="shared" si="3"/>
        <v>0</v>
      </c>
      <c r="X25" s="232">
        <f t="shared" si="3"/>
        <v>0</v>
      </c>
      <c r="Y25" s="233">
        <f t="shared" si="3"/>
        <v>0</v>
      </c>
      <c r="Z25" s="231">
        <f t="shared" si="3"/>
        <v>0</v>
      </c>
      <c r="AA25" s="232">
        <f t="shared" si="3"/>
        <v>0</v>
      </c>
      <c r="AB25" s="232">
        <f t="shared" si="3"/>
        <v>0</v>
      </c>
      <c r="AC25" s="232">
        <f t="shared" si="3"/>
        <v>0</v>
      </c>
      <c r="AD25" s="233">
        <f t="shared" si="3"/>
        <v>0</v>
      </c>
      <c r="AE25" s="228"/>
    </row>
    <row r="26" spans="1:31" ht="22.5" customHeight="1">
      <c r="A26" s="51"/>
      <c r="B26" s="18"/>
      <c r="C26" s="157" t="s">
        <v>79</v>
      </c>
      <c r="D26" s="32"/>
      <c r="E26" s="21"/>
      <c r="F26" s="21"/>
      <c r="G26" s="21"/>
      <c r="H26" s="21"/>
      <c r="I26" s="21"/>
      <c r="J26" s="21"/>
      <c r="K26" s="85"/>
      <c r="L26" s="86"/>
      <c r="M26" s="86"/>
      <c r="N26" s="86"/>
      <c r="O26" s="86"/>
      <c r="P26" s="128"/>
      <c r="Q26" s="119"/>
      <c r="R26" s="119"/>
      <c r="S26" s="119"/>
      <c r="T26" s="87"/>
      <c r="U26" s="128"/>
      <c r="V26" s="119"/>
      <c r="W26" s="119"/>
      <c r="X26" s="119"/>
      <c r="Y26" s="87"/>
      <c r="Z26" s="128"/>
      <c r="AA26" s="119"/>
      <c r="AB26" s="119"/>
      <c r="AC26" s="119"/>
      <c r="AD26" s="87"/>
      <c r="AE26" s="134"/>
    </row>
    <row r="27" spans="1:31" ht="22.5" customHeight="1">
      <c r="A27" s="51"/>
      <c r="B27" s="56"/>
      <c r="C27" s="28" t="s">
        <v>80</v>
      </c>
      <c r="D27" s="24"/>
      <c r="E27" s="15"/>
      <c r="F27" s="15"/>
      <c r="G27" s="15"/>
      <c r="H27" s="15"/>
      <c r="I27" s="15"/>
      <c r="J27" s="15"/>
      <c r="K27" s="88"/>
      <c r="L27" s="89"/>
      <c r="M27" s="89"/>
      <c r="N27" s="89"/>
      <c r="O27" s="89"/>
      <c r="P27" s="129"/>
      <c r="Q27" s="120"/>
      <c r="R27" s="120"/>
      <c r="S27" s="120"/>
      <c r="T27" s="90"/>
      <c r="U27" s="129"/>
      <c r="V27" s="120"/>
      <c r="W27" s="120"/>
      <c r="X27" s="120"/>
      <c r="Y27" s="90"/>
      <c r="Z27" s="129"/>
      <c r="AA27" s="120"/>
      <c r="AB27" s="120"/>
      <c r="AC27" s="120"/>
      <c r="AD27" s="90"/>
      <c r="AE27" s="135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9">
        <f>SUM(K29:K31)</f>
        <v>0</v>
      </c>
      <c r="L28" s="230">
        <f aca="true" t="shared" si="4" ref="L28:AD28">SUM(L29:L31)</f>
        <v>0</v>
      </c>
      <c r="M28" s="230">
        <f t="shared" si="4"/>
        <v>0</v>
      </c>
      <c r="N28" s="230">
        <f t="shared" si="4"/>
        <v>0</v>
      </c>
      <c r="O28" s="230">
        <f t="shared" si="4"/>
        <v>0</v>
      </c>
      <c r="P28" s="231">
        <f t="shared" si="4"/>
        <v>0</v>
      </c>
      <c r="Q28" s="232">
        <f t="shared" si="4"/>
        <v>0</v>
      </c>
      <c r="R28" s="232">
        <f t="shared" si="4"/>
        <v>0</v>
      </c>
      <c r="S28" s="232">
        <f t="shared" si="4"/>
        <v>0</v>
      </c>
      <c r="T28" s="233">
        <f t="shared" si="4"/>
        <v>0</v>
      </c>
      <c r="U28" s="231">
        <f t="shared" si="4"/>
        <v>0</v>
      </c>
      <c r="V28" s="232">
        <f t="shared" si="4"/>
        <v>0</v>
      </c>
      <c r="W28" s="232">
        <f t="shared" si="4"/>
        <v>0</v>
      </c>
      <c r="X28" s="232">
        <f t="shared" si="4"/>
        <v>0</v>
      </c>
      <c r="Y28" s="233">
        <f t="shared" si="4"/>
        <v>0</v>
      </c>
      <c r="Z28" s="231">
        <f t="shared" si="4"/>
        <v>0</v>
      </c>
      <c r="AA28" s="232">
        <f t="shared" si="4"/>
        <v>0</v>
      </c>
      <c r="AB28" s="232">
        <f t="shared" si="4"/>
        <v>0</v>
      </c>
      <c r="AC28" s="232">
        <f t="shared" si="4"/>
        <v>0</v>
      </c>
      <c r="AD28" s="233">
        <f t="shared" si="4"/>
        <v>0</v>
      </c>
      <c r="AE28" s="228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5"/>
      <c r="L29" s="86"/>
      <c r="M29" s="86"/>
      <c r="N29" s="86"/>
      <c r="O29" s="86"/>
      <c r="P29" s="128"/>
      <c r="Q29" s="119"/>
      <c r="R29" s="119"/>
      <c r="S29" s="119"/>
      <c r="T29" s="87"/>
      <c r="U29" s="128"/>
      <c r="V29" s="119"/>
      <c r="W29" s="119"/>
      <c r="X29" s="119"/>
      <c r="Y29" s="87"/>
      <c r="Z29" s="128"/>
      <c r="AA29" s="119"/>
      <c r="AB29" s="119"/>
      <c r="AC29" s="119"/>
      <c r="AD29" s="87"/>
      <c r="AE29" s="134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3"/>
      <c r="L30" s="144"/>
      <c r="M30" s="144"/>
      <c r="N30" s="144"/>
      <c r="O30" s="144"/>
      <c r="P30" s="145"/>
      <c r="Q30" s="146"/>
      <c r="R30" s="146"/>
      <c r="S30" s="146"/>
      <c r="T30" s="147"/>
      <c r="U30" s="145"/>
      <c r="V30" s="146"/>
      <c r="W30" s="146"/>
      <c r="X30" s="146"/>
      <c r="Y30" s="147"/>
      <c r="Z30" s="145"/>
      <c r="AA30" s="146"/>
      <c r="AB30" s="146"/>
      <c r="AC30" s="146"/>
      <c r="AD30" s="147"/>
      <c r="AE30" s="148"/>
    </row>
    <row r="31" spans="1:31" ht="22.5" customHeight="1">
      <c r="A31" s="46"/>
      <c r="B31" s="56"/>
      <c r="C31" s="149" t="s">
        <v>31</v>
      </c>
      <c r="D31" s="57"/>
      <c r="E31" s="15"/>
      <c r="F31" s="15"/>
      <c r="G31" s="15"/>
      <c r="H31" s="15"/>
      <c r="I31" s="15"/>
      <c r="J31" s="15"/>
      <c r="K31" s="88"/>
      <c r="L31" s="89"/>
      <c r="M31" s="89"/>
      <c r="N31" s="89"/>
      <c r="O31" s="89"/>
      <c r="P31" s="129"/>
      <c r="Q31" s="120"/>
      <c r="R31" s="120"/>
      <c r="S31" s="120"/>
      <c r="T31" s="90"/>
      <c r="U31" s="129"/>
      <c r="V31" s="120"/>
      <c r="W31" s="120"/>
      <c r="X31" s="120"/>
      <c r="Y31" s="90"/>
      <c r="Z31" s="129"/>
      <c r="AA31" s="120"/>
      <c r="AB31" s="120"/>
      <c r="AC31" s="120"/>
      <c r="AD31" s="90"/>
      <c r="AE31" s="135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9">
        <f>SUM(K33:K35)</f>
        <v>0</v>
      </c>
      <c r="L32" s="230">
        <f aca="true" t="shared" si="5" ref="L32:AD32">SUM(L33:L35)</f>
        <v>0</v>
      </c>
      <c r="M32" s="230">
        <f t="shared" si="5"/>
        <v>0</v>
      </c>
      <c r="N32" s="230">
        <f t="shared" si="5"/>
        <v>0</v>
      </c>
      <c r="O32" s="230">
        <f t="shared" si="5"/>
        <v>0</v>
      </c>
      <c r="P32" s="231">
        <f t="shared" si="5"/>
        <v>0</v>
      </c>
      <c r="Q32" s="232">
        <f t="shared" si="5"/>
        <v>0</v>
      </c>
      <c r="R32" s="232">
        <f t="shared" si="5"/>
        <v>0</v>
      </c>
      <c r="S32" s="232">
        <f t="shared" si="5"/>
        <v>0</v>
      </c>
      <c r="T32" s="233">
        <f t="shared" si="5"/>
        <v>0</v>
      </c>
      <c r="U32" s="231">
        <f t="shared" si="5"/>
        <v>0</v>
      </c>
      <c r="V32" s="232">
        <f t="shared" si="5"/>
        <v>0</v>
      </c>
      <c r="W32" s="232">
        <f t="shared" si="5"/>
        <v>0</v>
      </c>
      <c r="X32" s="232">
        <f t="shared" si="5"/>
        <v>0</v>
      </c>
      <c r="Y32" s="233">
        <f t="shared" si="5"/>
        <v>0</v>
      </c>
      <c r="Z32" s="231">
        <f t="shared" si="5"/>
        <v>0</v>
      </c>
      <c r="AA32" s="232">
        <f t="shared" si="5"/>
        <v>0</v>
      </c>
      <c r="AB32" s="232">
        <f t="shared" si="5"/>
        <v>0</v>
      </c>
      <c r="AC32" s="232">
        <f t="shared" si="5"/>
        <v>0</v>
      </c>
      <c r="AD32" s="233">
        <f t="shared" si="5"/>
        <v>0</v>
      </c>
      <c r="AE32" s="228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5"/>
      <c r="L33" s="86"/>
      <c r="M33" s="86"/>
      <c r="N33" s="86"/>
      <c r="O33" s="86"/>
      <c r="P33" s="128"/>
      <c r="Q33" s="119"/>
      <c r="R33" s="119"/>
      <c r="S33" s="119"/>
      <c r="T33" s="87"/>
      <c r="U33" s="128"/>
      <c r="V33" s="119"/>
      <c r="W33" s="119"/>
      <c r="X33" s="119"/>
      <c r="Y33" s="87"/>
      <c r="Z33" s="128"/>
      <c r="AA33" s="119"/>
      <c r="AB33" s="119"/>
      <c r="AC33" s="119"/>
      <c r="AD33" s="87"/>
      <c r="AE33" s="134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91"/>
      <c r="L34" s="92"/>
      <c r="M34" s="92"/>
      <c r="N34" s="92"/>
      <c r="O34" s="92"/>
      <c r="P34" s="130"/>
      <c r="Q34" s="121"/>
      <c r="R34" s="121"/>
      <c r="S34" s="121"/>
      <c r="T34" s="93"/>
      <c r="U34" s="130"/>
      <c r="V34" s="121"/>
      <c r="W34" s="121"/>
      <c r="X34" s="121"/>
      <c r="Y34" s="93"/>
      <c r="Z34" s="130"/>
      <c r="AA34" s="121"/>
      <c r="AB34" s="121"/>
      <c r="AC34" s="121"/>
      <c r="AD34" s="93"/>
      <c r="AE34" s="136"/>
    </row>
    <row r="35" spans="1:31" ht="22.5" customHeight="1">
      <c r="A35" s="193"/>
      <c r="B35" s="56"/>
      <c r="C35" s="20" t="s">
        <v>25</v>
      </c>
      <c r="D35" s="4"/>
      <c r="E35" s="13"/>
      <c r="F35" s="13"/>
      <c r="G35" s="13"/>
      <c r="H35" s="13"/>
      <c r="I35" s="13"/>
      <c r="J35" s="13"/>
      <c r="K35" s="91"/>
      <c r="L35" s="92"/>
      <c r="M35" s="92"/>
      <c r="N35" s="92"/>
      <c r="O35" s="92"/>
      <c r="P35" s="130"/>
      <c r="Q35" s="121"/>
      <c r="R35" s="121"/>
      <c r="S35" s="121"/>
      <c r="T35" s="93"/>
      <c r="U35" s="130"/>
      <c r="V35" s="121"/>
      <c r="W35" s="121"/>
      <c r="X35" s="121"/>
      <c r="Y35" s="93"/>
      <c r="Z35" s="130"/>
      <c r="AA35" s="121"/>
      <c r="AB35" s="121"/>
      <c r="AC35" s="121"/>
      <c r="AD35" s="93"/>
      <c r="AE35" s="132"/>
    </row>
    <row r="36" spans="1:31" ht="22.5" customHeight="1">
      <c r="A36" s="261" t="s">
        <v>92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4">
        <f aca="true" t="shared" si="6" ref="K36:Z36">SUM(K25,K28,K32)</f>
        <v>0</v>
      </c>
      <c r="L36" s="95">
        <f t="shared" si="6"/>
        <v>0</v>
      </c>
      <c r="M36" s="95">
        <f t="shared" si="6"/>
        <v>0</v>
      </c>
      <c r="N36" s="116">
        <f t="shared" si="6"/>
        <v>0</v>
      </c>
      <c r="O36" s="116">
        <f t="shared" si="6"/>
        <v>0</v>
      </c>
      <c r="P36" s="94">
        <f t="shared" si="6"/>
        <v>0</v>
      </c>
      <c r="Q36" s="95">
        <f t="shared" si="6"/>
        <v>0</v>
      </c>
      <c r="R36" s="95">
        <f t="shared" si="6"/>
        <v>0</v>
      </c>
      <c r="S36" s="95">
        <f t="shared" si="6"/>
        <v>0</v>
      </c>
      <c r="T36" s="96">
        <f t="shared" si="6"/>
        <v>0</v>
      </c>
      <c r="U36" s="94">
        <f t="shared" si="6"/>
        <v>0</v>
      </c>
      <c r="V36" s="95">
        <f>SUM(V25,V28,V32)</f>
        <v>0</v>
      </c>
      <c r="W36" s="95">
        <f t="shared" si="6"/>
        <v>0</v>
      </c>
      <c r="X36" s="95">
        <f t="shared" si="6"/>
        <v>0</v>
      </c>
      <c r="Y36" s="96">
        <f t="shared" si="6"/>
        <v>0</v>
      </c>
      <c r="Z36" s="94">
        <f t="shared" si="6"/>
        <v>0</v>
      </c>
      <c r="AA36" s="95">
        <f>SUM(AA25,AA28,AA32)</f>
        <v>0</v>
      </c>
      <c r="AB36" s="95">
        <f>SUM(AB25,AB28,AB32)</f>
        <v>0</v>
      </c>
      <c r="AC36" s="95">
        <f>SUM(AC25,AC28,AC32)</f>
        <v>0</v>
      </c>
      <c r="AD36" s="96">
        <f>SUM(AD25,AD28,AD32)</f>
        <v>0</v>
      </c>
      <c r="AE36" s="23"/>
    </row>
    <row r="37" spans="1:31" ht="22.5" customHeight="1">
      <c r="A37" s="284" t="s">
        <v>93</v>
      </c>
      <c r="B37" s="285"/>
      <c r="C37" s="285"/>
      <c r="D37" s="285"/>
      <c r="E37" s="285"/>
      <c r="F37" s="285"/>
      <c r="G37" s="285"/>
      <c r="H37" s="285"/>
      <c r="I37" s="285"/>
      <c r="J37" s="286"/>
      <c r="K37" s="94">
        <f aca="true" t="shared" si="7" ref="K37:AD37">K24-K36</f>
        <v>0</v>
      </c>
      <c r="L37" s="95">
        <f t="shared" si="7"/>
        <v>0</v>
      </c>
      <c r="M37" s="95">
        <f t="shared" si="7"/>
        <v>0</v>
      </c>
      <c r="N37" s="116">
        <f t="shared" si="7"/>
        <v>0</v>
      </c>
      <c r="O37" s="116">
        <f t="shared" si="7"/>
        <v>0</v>
      </c>
      <c r="P37" s="94">
        <f t="shared" si="7"/>
        <v>0</v>
      </c>
      <c r="Q37" s="95">
        <f t="shared" si="7"/>
        <v>0</v>
      </c>
      <c r="R37" s="95">
        <f t="shared" si="7"/>
        <v>0</v>
      </c>
      <c r="S37" s="95">
        <f t="shared" si="7"/>
        <v>0</v>
      </c>
      <c r="T37" s="96">
        <f t="shared" si="7"/>
        <v>0</v>
      </c>
      <c r="U37" s="94">
        <f t="shared" si="7"/>
        <v>0</v>
      </c>
      <c r="V37" s="95">
        <f t="shared" si="7"/>
        <v>0</v>
      </c>
      <c r="W37" s="95">
        <f t="shared" si="7"/>
        <v>0</v>
      </c>
      <c r="X37" s="95">
        <f t="shared" si="7"/>
        <v>0</v>
      </c>
      <c r="Y37" s="96">
        <f t="shared" si="7"/>
        <v>0</v>
      </c>
      <c r="Z37" s="94">
        <f t="shared" si="7"/>
        <v>0</v>
      </c>
      <c r="AA37" s="95">
        <f t="shared" si="7"/>
        <v>0</v>
      </c>
      <c r="AB37" s="95">
        <f t="shared" si="7"/>
        <v>0</v>
      </c>
      <c r="AC37" s="95">
        <f t="shared" si="7"/>
        <v>0</v>
      </c>
      <c r="AD37" s="96">
        <f t="shared" si="7"/>
        <v>0</v>
      </c>
      <c r="AE37" s="54"/>
    </row>
    <row r="38" spans="1:31" ht="22.5" customHeight="1">
      <c r="A38" s="264" t="s">
        <v>35</v>
      </c>
      <c r="B38" s="194" t="s">
        <v>36</v>
      </c>
      <c r="C38" s="12"/>
      <c r="D38" s="13"/>
      <c r="E38" s="13"/>
      <c r="F38" s="13"/>
      <c r="G38" s="13"/>
      <c r="H38" s="13"/>
      <c r="I38" s="13"/>
      <c r="J38" s="13"/>
      <c r="K38" s="85"/>
      <c r="L38" s="86"/>
      <c r="M38" s="86"/>
      <c r="N38" s="86"/>
      <c r="O38" s="86"/>
      <c r="P38" s="128"/>
      <c r="Q38" s="119"/>
      <c r="R38" s="119"/>
      <c r="S38" s="119"/>
      <c r="T38" s="87"/>
      <c r="U38" s="128"/>
      <c r="V38" s="119"/>
      <c r="W38" s="119"/>
      <c r="X38" s="119"/>
      <c r="Y38" s="87"/>
      <c r="Z38" s="128"/>
      <c r="AA38" s="119"/>
      <c r="AB38" s="119"/>
      <c r="AC38" s="119"/>
      <c r="AD38" s="87"/>
      <c r="AE38" s="242"/>
    </row>
    <row r="39" spans="1:31" ht="22.5" customHeight="1">
      <c r="A39" s="265"/>
      <c r="B39" s="201" t="s">
        <v>37</v>
      </c>
      <c r="C39" s="12"/>
      <c r="D39" s="13"/>
      <c r="E39" s="13"/>
      <c r="F39" s="13"/>
      <c r="G39" s="13"/>
      <c r="H39" s="13"/>
      <c r="I39" s="13"/>
      <c r="J39" s="13"/>
      <c r="K39" s="91"/>
      <c r="L39" s="92"/>
      <c r="M39" s="92"/>
      <c r="N39" s="92"/>
      <c r="O39" s="92"/>
      <c r="P39" s="130"/>
      <c r="Q39" s="121"/>
      <c r="R39" s="121"/>
      <c r="S39" s="121"/>
      <c r="T39" s="93"/>
      <c r="U39" s="130"/>
      <c r="V39" s="121"/>
      <c r="W39" s="121"/>
      <c r="X39" s="121"/>
      <c r="Y39" s="93"/>
      <c r="Z39" s="130"/>
      <c r="AA39" s="121"/>
      <c r="AB39" s="121"/>
      <c r="AC39" s="121"/>
      <c r="AD39" s="93"/>
      <c r="AE39" s="243"/>
    </row>
    <row r="40" spans="1:31" ht="22.5" customHeight="1">
      <c r="A40" s="265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7"/>
      <c r="L40" s="98"/>
      <c r="M40" s="98"/>
      <c r="N40" s="98"/>
      <c r="O40" s="98"/>
      <c r="P40" s="131"/>
      <c r="Q40" s="122"/>
      <c r="R40" s="122"/>
      <c r="S40" s="122"/>
      <c r="T40" s="99"/>
      <c r="U40" s="131"/>
      <c r="V40" s="122"/>
      <c r="W40" s="122"/>
      <c r="X40" s="122"/>
      <c r="Y40" s="99"/>
      <c r="Z40" s="131"/>
      <c r="AA40" s="122"/>
      <c r="AB40" s="122"/>
      <c r="AC40" s="122"/>
      <c r="AD40" s="99"/>
      <c r="AE40" s="244"/>
    </row>
    <row r="41" spans="1:31" ht="22.5" customHeight="1" thickBot="1">
      <c r="A41" s="265"/>
      <c r="B41" s="266" t="s">
        <v>39</v>
      </c>
      <c r="C41" s="267"/>
      <c r="D41" s="267"/>
      <c r="E41" s="267"/>
      <c r="F41" s="267"/>
      <c r="G41" s="267"/>
      <c r="H41" s="267"/>
      <c r="I41" s="267"/>
      <c r="J41" s="268"/>
      <c r="K41" s="102">
        <f aca="true" t="shared" si="8" ref="K41:AD41">K38-K39-K40</f>
        <v>0</v>
      </c>
      <c r="L41" s="103">
        <f t="shared" si="8"/>
        <v>0</v>
      </c>
      <c r="M41" s="103">
        <f t="shared" si="8"/>
        <v>0</v>
      </c>
      <c r="N41" s="117">
        <f t="shared" si="8"/>
        <v>0</v>
      </c>
      <c r="O41" s="117">
        <f t="shared" si="8"/>
        <v>0</v>
      </c>
      <c r="P41" s="102">
        <f t="shared" si="8"/>
        <v>0</v>
      </c>
      <c r="Q41" s="103">
        <f t="shared" si="8"/>
        <v>0</v>
      </c>
      <c r="R41" s="103">
        <f t="shared" si="8"/>
        <v>0</v>
      </c>
      <c r="S41" s="103">
        <f t="shared" si="8"/>
        <v>0</v>
      </c>
      <c r="T41" s="104">
        <f t="shared" si="8"/>
        <v>0</v>
      </c>
      <c r="U41" s="102">
        <f t="shared" si="8"/>
        <v>0</v>
      </c>
      <c r="V41" s="103">
        <f t="shared" si="8"/>
        <v>0</v>
      </c>
      <c r="W41" s="103">
        <f t="shared" si="8"/>
        <v>0</v>
      </c>
      <c r="X41" s="103">
        <f t="shared" si="8"/>
        <v>0</v>
      </c>
      <c r="Y41" s="104">
        <f t="shared" si="8"/>
        <v>0</v>
      </c>
      <c r="Z41" s="102">
        <f t="shared" si="8"/>
        <v>0</v>
      </c>
      <c r="AA41" s="103">
        <f t="shared" si="8"/>
        <v>0</v>
      </c>
      <c r="AB41" s="103">
        <f t="shared" si="8"/>
        <v>0</v>
      </c>
      <c r="AC41" s="103">
        <f t="shared" si="8"/>
        <v>0</v>
      </c>
      <c r="AD41" s="104">
        <f t="shared" si="8"/>
        <v>0</v>
      </c>
      <c r="AE41" s="105"/>
    </row>
    <row r="42" spans="1:31" ht="22.5" customHeight="1" thickBot="1">
      <c r="A42" s="200" t="s">
        <v>40</v>
      </c>
      <c r="B42" s="195"/>
      <c r="C42" s="108"/>
      <c r="D42" s="109"/>
      <c r="E42" s="109"/>
      <c r="F42" s="109"/>
      <c r="G42" s="109"/>
      <c r="H42" s="109"/>
      <c r="I42" s="109"/>
      <c r="J42" s="109"/>
      <c r="K42" s="164">
        <f aca="true" t="shared" si="9" ref="K42:AD42">K37+K41</f>
        <v>0</v>
      </c>
      <c r="L42" s="165">
        <f t="shared" si="9"/>
        <v>0</v>
      </c>
      <c r="M42" s="165">
        <f t="shared" si="9"/>
        <v>0</v>
      </c>
      <c r="N42" s="166">
        <f t="shared" si="9"/>
        <v>0</v>
      </c>
      <c r="O42" s="166">
        <f t="shared" si="9"/>
        <v>0</v>
      </c>
      <c r="P42" s="164">
        <f t="shared" si="9"/>
        <v>0</v>
      </c>
      <c r="Q42" s="165">
        <f t="shared" si="9"/>
        <v>0</v>
      </c>
      <c r="R42" s="165">
        <f t="shared" si="9"/>
        <v>0</v>
      </c>
      <c r="S42" s="165">
        <f t="shared" si="9"/>
        <v>0</v>
      </c>
      <c r="T42" s="169">
        <f t="shared" si="9"/>
        <v>0</v>
      </c>
      <c r="U42" s="164">
        <f t="shared" si="9"/>
        <v>0</v>
      </c>
      <c r="V42" s="165">
        <f t="shared" si="9"/>
        <v>0</v>
      </c>
      <c r="W42" s="165">
        <f t="shared" si="9"/>
        <v>0</v>
      </c>
      <c r="X42" s="165">
        <f t="shared" si="9"/>
        <v>0</v>
      </c>
      <c r="Y42" s="169">
        <f t="shared" si="9"/>
        <v>0</v>
      </c>
      <c r="Z42" s="164">
        <f t="shared" si="9"/>
        <v>0</v>
      </c>
      <c r="AA42" s="165">
        <f t="shared" si="9"/>
        <v>0</v>
      </c>
      <c r="AB42" s="165">
        <f t="shared" si="9"/>
        <v>0</v>
      </c>
      <c r="AC42" s="165">
        <f t="shared" si="9"/>
        <v>0</v>
      </c>
      <c r="AD42" s="169">
        <f t="shared" si="9"/>
        <v>0</v>
      </c>
      <c r="AE42" s="110"/>
    </row>
    <row r="43" spans="1:31" ht="22.5" customHeight="1">
      <c r="A43" s="55" t="s">
        <v>41</v>
      </c>
      <c r="B43" s="196"/>
      <c r="C43" s="57"/>
      <c r="D43" s="106"/>
      <c r="E43" s="106"/>
      <c r="F43" s="106"/>
      <c r="G43" s="106"/>
      <c r="H43" s="106"/>
      <c r="I43" s="106"/>
      <c r="J43" s="106"/>
      <c r="K43" s="167">
        <f>K42</f>
        <v>0</v>
      </c>
      <c r="L43" s="168">
        <f aca="true" t="shared" si="10" ref="L43:AD43">L42+K43</f>
        <v>0</v>
      </c>
      <c r="M43" s="168">
        <f t="shared" si="10"/>
        <v>0</v>
      </c>
      <c r="N43" s="168">
        <f t="shared" si="10"/>
        <v>0</v>
      </c>
      <c r="O43" s="168">
        <f t="shared" si="10"/>
        <v>0</v>
      </c>
      <c r="P43" s="170">
        <f t="shared" si="10"/>
        <v>0</v>
      </c>
      <c r="Q43" s="171">
        <f t="shared" si="10"/>
        <v>0</v>
      </c>
      <c r="R43" s="171">
        <f t="shared" si="10"/>
        <v>0</v>
      </c>
      <c r="S43" s="171">
        <f t="shared" si="10"/>
        <v>0</v>
      </c>
      <c r="T43" s="172">
        <f t="shared" si="10"/>
        <v>0</v>
      </c>
      <c r="U43" s="170">
        <f t="shared" si="10"/>
        <v>0</v>
      </c>
      <c r="V43" s="171">
        <f t="shared" si="10"/>
        <v>0</v>
      </c>
      <c r="W43" s="171">
        <f t="shared" si="10"/>
        <v>0</v>
      </c>
      <c r="X43" s="171">
        <f t="shared" si="10"/>
        <v>0</v>
      </c>
      <c r="Y43" s="172">
        <f t="shared" si="10"/>
        <v>0</v>
      </c>
      <c r="Z43" s="170">
        <f t="shared" si="10"/>
        <v>0</v>
      </c>
      <c r="AA43" s="171">
        <f t="shared" si="10"/>
        <v>0</v>
      </c>
      <c r="AB43" s="171">
        <f t="shared" si="10"/>
        <v>0</v>
      </c>
      <c r="AC43" s="171">
        <f t="shared" si="10"/>
        <v>0</v>
      </c>
      <c r="AD43" s="172">
        <f t="shared" si="10"/>
        <v>0</v>
      </c>
      <c r="AE43" s="37"/>
    </row>
  </sheetData>
  <sheetProtection/>
  <mergeCells count="13">
    <mergeCell ref="F17:G17"/>
    <mergeCell ref="A1:J2"/>
    <mergeCell ref="A3:G3"/>
    <mergeCell ref="H3:J3"/>
    <mergeCell ref="B5:C5"/>
    <mergeCell ref="H5:J5"/>
    <mergeCell ref="A38:A41"/>
    <mergeCell ref="B41:J41"/>
    <mergeCell ref="B18:J18"/>
    <mergeCell ref="B23:J23"/>
    <mergeCell ref="A24:J24"/>
    <mergeCell ref="A36:J36"/>
    <mergeCell ref="A37:J37"/>
  </mergeCells>
  <dataValidations count="2">
    <dataValidation type="list" allowBlank="1" showInputMessage="1" showErrorMessage="1" sqref="F17">
      <formula1>"無,管理栄養士,栄養士"</formula1>
    </dataValidation>
    <dataValidation type="list" allowBlank="1" showInputMessage="1" showErrorMessage="1" sqref="G12:G16">
      <formula1>"有,無"</formula1>
    </dataValidation>
  </dataValidations>
  <printOptions horizontalCentered="1"/>
  <pageMargins left="0.04" right="0.09" top="0.75" bottom="0.75" header="0.3" footer="0.3"/>
  <pageSetup firstPageNumber="10" useFirstPageNumber="1" fitToHeight="1" fitToWidth="1" horizontalDpi="600" verticalDpi="600" orientation="landscape" paperSize="9" scale="54" r:id="rId3"/>
  <headerFooter alignWithMargins="0">
    <oddHeader>&amp;L&amp;"ＭＳ ゴシック,標準"&amp;11【様式１２③】</oddHeader>
    <oddFooter>&amp;C13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2013-08-28T04:45:10Z</cp:lastPrinted>
  <dcterms:created xsi:type="dcterms:W3CDTF">2007-06-04T09:56:41Z</dcterms:created>
  <dcterms:modified xsi:type="dcterms:W3CDTF">2014-06-23T06:55:07Z</dcterms:modified>
  <cp:category/>
  <cp:version/>
  <cp:contentType/>
  <cp:contentStatus/>
</cp:coreProperties>
</file>