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activeTab="0"/>
  </bookViews>
  <sheets>
    <sheet name="【様式12】 共用面積算出表" sheetId="1" r:id="rId1"/>
    <sheet name="【様式12】 共用面積算出表（記入例）" sheetId="2" r:id="rId2"/>
  </sheets>
  <definedNames>
    <definedName name="_xlnm.Print_Area" localSheetId="0">'【様式12】 共用面積算出表'!$A$1:$I$32</definedName>
    <definedName name="_xlnm.Print_Area" localSheetId="1">'【様式12】 共用面積算出表（記入例）'!$A$1:$I$32</definedName>
  </definedNames>
  <calcPr fullCalcOnLoad="1"/>
</workbook>
</file>

<file path=xl/sharedStrings.xml><?xml version="1.0" encoding="utf-8"?>
<sst xmlns="http://schemas.openxmlformats.org/spreadsheetml/2006/main" count="78" uniqueCount="39">
  <si>
    <t>機械浴室</t>
  </si>
  <si>
    <t>脱衣室</t>
  </si>
  <si>
    <t>事務室</t>
  </si>
  <si>
    <t>会議室</t>
  </si>
  <si>
    <t>ボランティア室</t>
  </si>
  <si>
    <t>汚物処理室</t>
  </si>
  <si>
    <t>介護材料室</t>
  </si>
  <si>
    <t>廊下・ホール</t>
  </si>
  <si>
    <t>調理室</t>
  </si>
  <si>
    <t>共同生活室</t>
  </si>
  <si>
    <t>洗濯室</t>
  </si>
  <si>
    <t>医務室</t>
  </si>
  <si>
    <t>宿直室</t>
  </si>
  <si>
    <t>機械室</t>
  </si>
  <si>
    <t>物品倉庫</t>
  </si>
  <si>
    <t>食品倉庫</t>
  </si>
  <si>
    <t>職員食堂</t>
  </si>
  <si>
    <t>合計</t>
  </si>
  <si>
    <t>小計</t>
  </si>
  <si>
    <t>専　　用</t>
  </si>
  <si>
    <t>共　　用</t>
  </si>
  <si>
    <t>区　　分</t>
  </si>
  <si>
    <t>内　　訳</t>
  </si>
  <si>
    <t>配膳室</t>
  </si>
  <si>
    <t>便所</t>
  </si>
  <si>
    <t>看護師室</t>
  </si>
  <si>
    <t>調理専門</t>
  </si>
  <si>
    <t>栄養士室</t>
  </si>
  <si>
    <t>休憩室</t>
  </si>
  <si>
    <t>リネン庫</t>
  </si>
  <si>
    <t>職員便所</t>
  </si>
  <si>
    <t>階段・エレベーター</t>
  </si>
  <si>
    <t>面接室（相談室）</t>
  </si>
  <si>
    <t>共用面積算出表</t>
  </si>
  <si>
    <t>特養
（ﾕﾆｯﾄ型個室）</t>
  </si>
  <si>
    <t>特養
（多床室）</t>
  </si>
  <si>
    <t>地域交流スペース
(防災拠点型)</t>
  </si>
  <si>
    <t>【様式12】</t>
  </si>
  <si>
    <t>【様式12】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</si>
</sst>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0;[Red]\-#,##0.000"/>
    <numFmt numFmtId="179" formatCode="0.000_);[Red]\(0.000\)"/>
    <numFmt numFmtId="180" formatCode="#,##0.000_ ;[Red]\-#,##0.000\ "/>
    <numFmt numFmtId="181" formatCode="0.000_ ;[Red]\-0.000\ "/>
    <numFmt numFmtId="182" formatCode="#,##0.00_ ;[Red]\-#,##0.00\ "/>
    <numFmt numFmtId="183" formatCode="#,##0.0000000000000000_ ;[Red]\-#,##0.00000000000000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48" applyNumberFormat="1" applyFont="1" applyAlignment="1">
      <alignment vertical="center"/>
    </xf>
    <xf numFmtId="40" fontId="3" fillId="0" borderId="0" xfId="48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182" fontId="3" fillId="0" borderId="10" xfId="48" applyNumberFormat="1" applyFont="1" applyFill="1" applyBorder="1" applyAlignment="1">
      <alignment vertical="center"/>
    </xf>
    <xf numFmtId="182" fontId="3" fillId="0" borderId="12" xfId="48" applyNumberFormat="1" applyFont="1" applyFill="1" applyBorder="1" applyAlignment="1">
      <alignment vertical="center"/>
    </xf>
    <xf numFmtId="182" fontId="3" fillId="0" borderId="13" xfId="48" applyNumberFormat="1" applyFont="1" applyFill="1" applyBorder="1" applyAlignment="1">
      <alignment vertical="center"/>
    </xf>
    <xf numFmtId="182" fontId="3" fillId="0" borderId="13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182" fontId="3" fillId="0" borderId="16" xfId="48" applyNumberFormat="1" applyFont="1" applyFill="1" applyBorder="1" applyAlignment="1">
      <alignment vertical="center"/>
    </xf>
    <xf numFmtId="182" fontId="3" fillId="0" borderId="16" xfId="48" applyNumberFormat="1" applyFont="1" applyBorder="1" applyAlignment="1">
      <alignment vertical="center"/>
    </xf>
    <xf numFmtId="182" fontId="3" fillId="0" borderId="17" xfId="48" applyNumberFormat="1" applyFont="1" applyBorder="1" applyAlignment="1">
      <alignment vertical="center"/>
    </xf>
    <xf numFmtId="182" fontId="3" fillId="0" borderId="15" xfId="48" applyNumberFormat="1" applyFont="1" applyFill="1" applyBorder="1" applyAlignment="1">
      <alignment vertical="center"/>
    </xf>
    <xf numFmtId="182" fontId="3" fillId="0" borderId="15" xfId="48" applyNumberFormat="1" applyFont="1" applyBorder="1" applyAlignment="1">
      <alignment vertical="center"/>
    </xf>
    <xf numFmtId="182" fontId="3" fillId="0" borderId="18" xfId="48" applyNumberFormat="1" applyFont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40" fontId="3" fillId="0" borderId="20" xfId="48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82" fontId="3" fillId="0" borderId="14" xfId="48" applyNumberFormat="1" applyFont="1" applyFill="1" applyBorder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182" fontId="3" fillId="0" borderId="18" xfId="48" applyNumberFormat="1" applyFont="1" applyFill="1" applyBorder="1" applyAlignment="1">
      <alignment vertical="center"/>
    </xf>
    <xf numFmtId="182" fontId="3" fillId="0" borderId="20" xfId="48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40" fontId="5" fillId="0" borderId="10" xfId="48" applyNumberFormat="1" applyFont="1" applyBorder="1" applyAlignment="1">
      <alignment horizontal="center" vertical="center" wrapText="1"/>
    </xf>
    <xf numFmtId="40" fontId="4" fillId="0" borderId="0" xfId="48" applyNumberFormat="1" applyFont="1" applyAlignment="1">
      <alignment horizontal="right" vertical="top"/>
    </xf>
    <xf numFmtId="40" fontId="0" fillId="0" borderId="0" xfId="48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textRotation="255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95250</xdr:rowOff>
    </xdr:from>
    <xdr:to>
      <xdr:col>6</xdr:col>
      <xdr:colOff>1057275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695450" y="95250"/>
          <a:ext cx="4286250" cy="676275"/>
        </a:xfrm>
        <a:prstGeom prst="wedgeRoundRectCallout">
          <a:avLst>
            <a:gd name="adj1" fmla="val -36000"/>
            <a:gd name="adj2" fmla="val 127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【手順①】各事業別の専用面積を記入する。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（「室別面積表（事業別）」の「（再掲）専用面積計」欄と一致する）</a:t>
          </a:r>
        </a:p>
      </xdr:txBody>
    </xdr:sp>
    <xdr:clientData/>
  </xdr:twoCellAnchor>
  <xdr:twoCellAnchor>
    <xdr:from>
      <xdr:col>3</xdr:col>
      <xdr:colOff>85725</xdr:colOff>
      <xdr:row>3</xdr:row>
      <xdr:rowOff>66675</xdr:rowOff>
    </xdr:from>
    <xdr:to>
      <xdr:col>3</xdr:col>
      <xdr:colOff>323850</xdr:colOff>
      <xdr:row>3</xdr:row>
      <xdr:rowOff>304800</xdr:rowOff>
    </xdr:to>
    <xdr:sp>
      <xdr:nvSpPr>
        <xdr:cNvPr id="2" name="Oval 3"/>
        <xdr:cNvSpPr>
          <a:spLocks/>
        </xdr:cNvSpPr>
      </xdr:nvSpPr>
      <xdr:spPr>
        <a:xfrm>
          <a:off x="1438275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85725</xdr:colOff>
      <xdr:row>3</xdr:row>
      <xdr:rowOff>66675</xdr:rowOff>
    </xdr:from>
    <xdr:to>
      <xdr:col>4</xdr:col>
      <xdr:colOff>323850</xdr:colOff>
      <xdr:row>3</xdr:row>
      <xdr:rowOff>304800</xdr:rowOff>
    </xdr:to>
    <xdr:sp>
      <xdr:nvSpPr>
        <xdr:cNvPr id="3" name="Oval 4"/>
        <xdr:cNvSpPr>
          <a:spLocks/>
        </xdr:cNvSpPr>
      </xdr:nvSpPr>
      <xdr:spPr>
        <a:xfrm>
          <a:off x="2628900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7</xdr:col>
      <xdr:colOff>85725</xdr:colOff>
      <xdr:row>3</xdr:row>
      <xdr:rowOff>66675</xdr:rowOff>
    </xdr:from>
    <xdr:to>
      <xdr:col>7</xdr:col>
      <xdr:colOff>323850</xdr:colOff>
      <xdr:row>3</xdr:row>
      <xdr:rowOff>304800</xdr:rowOff>
    </xdr:to>
    <xdr:sp>
      <xdr:nvSpPr>
        <xdr:cNvPr id="4" name="Oval 5"/>
        <xdr:cNvSpPr>
          <a:spLocks/>
        </xdr:cNvSpPr>
      </xdr:nvSpPr>
      <xdr:spPr>
        <a:xfrm>
          <a:off x="6200775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85725</xdr:colOff>
      <xdr:row>3</xdr:row>
      <xdr:rowOff>66675</xdr:rowOff>
    </xdr:from>
    <xdr:to>
      <xdr:col>8</xdr:col>
      <xdr:colOff>323850</xdr:colOff>
      <xdr:row>3</xdr:row>
      <xdr:rowOff>304800</xdr:rowOff>
    </xdr:to>
    <xdr:sp>
      <xdr:nvSpPr>
        <xdr:cNvPr id="5" name="Oval 6"/>
        <xdr:cNvSpPr>
          <a:spLocks/>
        </xdr:cNvSpPr>
      </xdr:nvSpPr>
      <xdr:spPr>
        <a:xfrm>
          <a:off x="7391400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3</xdr:col>
      <xdr:colOff>85725</xdr:colOff>
      <xdr:row>5</xdr:row>
      <xdr:rowOff>66675</xdr:rowOff>
    </xdr:from>
    <xdr:to>
      <xdr:col>3</xdr:col>
      <xdr:colOff>323850</xdr:colOff>
      <xdr:row>5</xdr:row>
      <xdr:rowOff>304800</xdr:rowOff>
    </xdr:to>
    <xdr:sp>
      <xdr:nvSpPr>
        <xdr:cNvPr id="6" name="Oval 7"/>
        <xdr:cNvSpPr>
          <a:spLocks/>
        </xdr:cNvSpPr>
      </xdr:nvSpPr>
      <xdr:spPr>
        <a:xfrm>
          <a:off x="1438275" y="2047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85725</xdr:colOff>
      <xdr:row>6</xdr:row>
      <xdr:rowOff>66675</xdr:rowOff>
    </xdr:from>
    <xdr:to>
      <xdr:col>3</xdr:col>
      <xdr:colOff>323850</xdr:colOff>
      <xdr:row>6</xdr:row>
      <xdr:rowOff>304800</xdr:rowOff>
    </xdr:to>
    <xdr:sp>
      <xdr:nvSpPr>
        <xdr:cNvPr id="7" name="Oval 8"/>
        <xdr:cNvSpPr>
          <a:spLocks/>
        </xdr:cNvSpPr>
      </xdr:nvSpPr>
      <xdr:spPr>
        <a:xfrm>
          <a:off x="1438275" y="2428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85725</xdr:colOff>
      <xdr:row>14</xdr:row>
      <xdr:rowOff>66675</xdr:rowOff>
    </xdr:from>
    <xdr:to>
      <xdr:col>3</xdr:col>
      <xdr:colOff>323850</xdr:colOff>
      <xdr:row>14</xdr:row>
      <xdr:rowOff>304800</xdr:rowOff>
    </xdr:to>
    <xdr:sp>
      <xdr:nvSpPr>
        <xdr:cNvPr id="8" name="Oval 9"/>
        <xdr:cNvSpPr>
          <a:spLocks/>
        </xdr:cNvSpPr>
      </xdr:nvSpPr>
      <xdr:spPr>
        <a:xfrm>
          <a:off x="1438275" y="5476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8</xdr:col>
      <xdr:colOff>85725</xdr:colOff>
      <xdr:row>5</xdr:row>
      <xdr:rowOff>66675</xdr:rowOff>
    </xdr:from>
    <xdr:to>
      <xdr:col>8</xdr:col>
      <xdr:colOff>323850</xdr:colOff>
      <xdr:row>5</xdr:row>
      <xdr:rowOff>304800</xdr:rowOff>
    </xdr:to>
    <xdr:sp>
      <xdr:nvSpPr>
        <xdr:cNvPr id="9" name="Oval 10"/>
        <xdr:cNvSpPr>
          <a:spLocks/>
        </xdr:cNvSpPr>
      </xdr:nvSpPr>
      <xdr:spPr>
        <a:xfrm>
          <a:off x="7391400" y="2047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twoCellAnchor>
  <xdr:twoCellAnchor>
    <xdr:from>
      <xdr:col>8</xdr:col>
      <xdr:colOff>85725</xdr:colOff>
      <xdr:row>6</xdr:row>
      <xdr:rowOff>66675</xdr:rowOff>
    </xdr:from>
    <xdr:to>
      <xdr:col>8</xdr:col>
      <xdr:colOff>323850</xdr:colOff>
      <xdr:row>6</xdr:row>
      <xdr:rowOff>304800</xdr:rowOff>
    </xdr:to>
    <xdr:sp>
      <xdr:nvSpPr>
        <xdr:cNvPr id="10" name="Oval 11"/>
        <xdr:cNvSpPr>
          <a:spLocks/>
        </xdr:cNvSpPr>
      </xdr:nvSpPr>
      <xdr:spPr>
        <a:xfrm>
          <a:off x="7391400" y="2428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twoCellAnchor>
  <xdr:twoCellAnchor>
    <xdr:from>
      <xdr:col>8</xdr:col>
      <xdr:colOff>85725</xdr:colOff>
      <xdr:row>14</xdr:row>
      <xdr:rowOff>66675</xdr:rowOff>
    </xdr:from>
    <xdr:to>
      <xdr:col>8</xdr:col>
      <xdr:colOff>323850</xdr:colOff>
      <xdr:row>14</xdr:row>
      <xdr:rowOff>304800</xdr:rowOff>
    </xdr:to>
    <xdr:sp>
      <xdr:nvSpPr>
        <xdr:cNvPr id="11" name="Oval 12"/>
        <xdr:cNvSpPr>
          <a:spLocks/>
        </xdr:cNvSpPr>
      </xdr:nvSpPr>
      <xdr:spPr>
        <a:xfrm>
          <a:off x="7391400" y="5476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twoCellAnchor>
  <xdr:twoCellAnchor>
    <xdr:from>
      <xdr:col>8</xdr:col>
      <xdr:colOff>85725</xdr:colOff>
      <xdr:row>5</xdr:row>
      <xdr:rowOff>304800</xdr:rowOff>
    </xdr:from>
    <xdr:to>
      <xdr:col>8</xdr:col>
      <xdr:colOff>600075</xdr:colOff>
      <xdr:row>8</xdr:row>
      <xdr:rowOff>133350</xdr:rowOff>
    </xdr:to>
    <xdr:sp>
      <xdr:nvSpPr>
        <xdr:cNvPr id="12" name="Line 13"/>
        <xdr:cNvSpPr>
          <a:spLocks/>
        </xdr:cNvSpPr>
      </xdr:nvSpPr>
      <xdr:spPr>
        <a:xfrm flipV="1">
          <a:off x="7391400" y="2286000"/>
          <a:ext cx="514350" cy="971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333375</xdr:rowOff>
    </xdr:from>
    <xdr:to>
      <xdr:col>4</xdr:col>
      <xdr:colOff>695325</xdr:colOff>
      <xdr:row>8</xdr:row>
      <xdr:rowOff>85725</xdr:rowOff>
    </xdr:to>
    <xdr:sp>
      <xdr:nvSpPr>
        <xdr:cNvPr id="13" name="Line 14"/>
        <xdr:cNvSpPr>
          <a:spLocks/>
        </xdr:cNvSpPr>
      </xdr:nvSpPr>
      <xdr:spPr>
        <a:xfrm flipH="1" flipV="1">
          <a:off x="2562225" y="2314575"/>
          <a:ext cx="676275" cy="895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57150</xdr:rowOff>
    </xdr:from>
    <xdr:to>
      <xdr:col>8</xdr:col>
      <xdr:colOff>1152525</xdr:colOff>
      <xdr:row>5</xdr:row>
      <xdr:rowOff>323850</xdr:rowOff>
    </xdr:to>
    <xdr:sp>
      <xdr:nvSpPr>
        <xdr:cNvPr id="14" name="AutoShape 15"/>
        <xdr:cNvSpPr>
          <a:spLocks/>
        </xdr:cNvSpPr>
      </xdr:nvSpPr>
      <xdr:spPr>
        <a:xfrm>
          <a:off x="1381125" y="2038350"/>
          <a:ext cx="7077075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57150</xdr:rowOff>
    </xdr:from>
    <xdr:to>
      <xdr:col>8</xdr:col>
      <xdr:colOff>1152525</xdr:colOff>
      <xdr:row>6</xdr:row>
      <xdr:rowOff>323850</xdr:rowOff>
    </xdr:to>
    <xdr:sp>
      <xdr:nvSpPr>
        <xdr:cNvPr id="15" name="AutoShape 16"/>
        <xdr:cNvSpPr>
          <a:spLocks/>
        </xdr:cNvSpPr>
      </xdr:nvSpPr>
      <xdr:spPr>
        <a:xfrm>
          <a:off x="1381125" y="2419350"/>
          <a:ext cx="7077075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57150</xdr:rowOff>
    </xdr:from>
    <xdr:to>
      <xdr:col>8</xdr:col>
      <xdr:colOff>1143000</xdr:colOff>
      <xdr:row>14</xdr:row>
      <xdr:rowOff>323850</xdr:rowOff>
    </xdr:to>
    <xdr:sp>
      <xdr:nvSpPr>
        <xdr:cNvPr id="16" name="AutoShape 17"/>
        <xdr:cNvSpPr>
          <a:spLocks/>
        </xdr:cNvSpPr>
      </xdr:nvSpPr>
      <xdr:spPr>
        <a:xfrm>
          <a:off x="1381125" y="5467350"/>
          <a:ext cx="7067550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47625</xdr:rowOff>
    </xdr:from>
    <xdr:to>
      <xdr:col>8</xdr:col>
      <xdr:colOff>180975</xdr:colOff>
      <xdr:row>14</xdr:row>
      <xdr:rowOff>352425</xdr:rowOff>
    </xdr:to>
    <xdr:sp>
      <xdr:nvSpPr>
        <xdr:cNvPr id="17" name="AutoShape 2"/>
        <xdr:cNvSpPr>
          <a:spLocks/>
        </xdr:cNvSpPr>
      </xdr:nvSpPr>
      <xdr:spPr>
        <a:xfrm>
          <a:off x="1819275" y="2790825"/>
          <a:ext cx="5667375" cy="29718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【手順②】共用になる面積を合計欄に入力し、各事業の専用面積で按分する。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共同生活室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多床室）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（ﾕﾆｯﾄ型個室）で共用）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特養（多床室）部分Ⓐの算出方法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（共同生活室　共用計㋐）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（①＋②）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調理室（特養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（ﾕﾆｯﾄ型個室）と（多床室）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その他事業で共用）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特養部分Ⓑの算出方法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（調理室共用計㋑）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（①＋②＋③）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（全事業で共用）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特養部分Ⓒの算出方法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（事務室共用計㋒）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特養（多床室）以外の部分も同様の方法で算出する。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按分計算は少数点第３位を四捨五入する。各内訳の合計欄と各按分面積の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合計が一致しない場合は、按分面積のなかで端数調整すること。</a:t>
          </a:r>
        </a:p>
      </xdr:txBody>
    </xdr:sp>
    <xdr:clientData/>
  </xdr:twoCellAnchor>
  <xdr:twoCellAnchor>
    <xdr:from>
      <xdr:col>6</xdr:col>
      <xdr:colOff>933450</xdr:colOff>
      <xdr:row>17</xdr:row>
      <xdr:rowOff>85725</xdr:rowOff>
    </xdr:from>
    <xdr:to>
      <xdr:col>7</xdr:col>
      <xdr:colOff>609600</xdr:colOff>
      <xdr:row>30</xdr:row>
      <xdr:rowOff>323850</xdr:rowOff>
    </xdr:to>
    <xdr:sp>
      <xdr:nvSpPr>
        <xdr:cNvPr id="18" name="AutoShape 24"/>
        <xdr:cNvSpPr>
          <a:spLocks/>
        </xdr:cNvSpPr>
      </xdr:nvSpPr>
      <xdr:spPr>
        <a:xfrm>
          <a:off x="5857875" y="6638925"/>
          <a:ext cx="866775" cy="51911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　省　略</a:t>
          </a:r>
        </a:p>
      </xdr:txBody>
    </xdr:sp>
    <xdr:clientData/>
  </xdr:twoCellAnchor>
  <xdr:oneCellAnchor>
    <xdr:from>
      <xdr:col>7</xdr:col>
      <xdr:colOff>219075</xdr:colOff>
      <xdr:row>0</xdr:row>
      <xdr:rowOff>19050</xdr:rowOff>
    </xdr:from>
    <xdr:ext cx="1171575" cy="247650"/>
    <xdr:sp>
      <xdr:nvSpPr>
        <xdr:cNvPr id="19" name="Rectangle 1"/>
        <xdr:cNvSpPr>
          <a:spLocks/>
        </xdr:cNvSpPr>
      </xdr:nvSpPr>
      <xdr:spPr>
        <a:xfrm>
          <a:off x="6334125" y="19050"/>
          <a:ext cx="117157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32"/>
  <sheetViews>
    <sheetView showGridLines="0" tabSelected="1" zoomScaleSheetLayoutView="100" workbookViewId="0" topLeftCell="A1">
      <selection activeCell="D8" sqref="D8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8.00390625" style="2" customWidth="1"/>
    <col min="4" max="9" width="15.625" style="3" customWidth="1"/>
    <col min="10" max="10" width="9.00390625" style="2" customWidth="1"/>
    <col min="11" max="11" width="10.75390625" style="23" customWidth="1"/>
    <col min="12" max="16384" width="9.00390625" style="2" customWidth="1"/>
  </cols>
  <sheetData>
    <row r="1" spans="1:9" ht="41.25" customHeight="1">
      <c r="A1" s="1" t="s">
        <v>33</v>
      </c>
      <c r="I1" s="31" t="s">
        <v>37</v>
      </c>
    </row>
    <row r="2" ht="28.5" customHeight="1" thickBot="1">
      <c r="I2" s="4"/>
    </row>
    <row r="3" spans="1:9" ht="29.25" customHeight="1" thickBot="1">
      <c r="A3" s="33" t="s">
        <v>21</v>
      </c>
      <c r="B3" s="34"/>
      <c r="C3" s="35"/>
      <c r="D3" s="28" t="s">
        <v>35</v>
      </c>
      <c r="E3" s="29" t="s">
        <v>34</v>
      </c>
      <c r="F3" s="30" t="s">
        <v>36</v>
      </c>
      <c r="G3" s="5" t="s">
        <v>18</v>
      </c>
      <c r="H3" s="6"/>
      <c r="I3" s="7" t="s">
        <v>17</v>
      </c>
    </row>
    <row r="4" spans="1:9" ht="28.5" customHeight="1" thickBot="1">
      <c r="A4" s="36" t="s">
        <v>19</v>
      </c>
      <c r="B4" s="37"/>
      <c r="C4" s="38"/>
      <c r="D4" s="8"/>
      <c r="E4" s="8"/>
      <c r="F4" s="8"/>
      <c r="G4" s="8">
        <f>SUM(D4:F4)</f>
        <v>0</v>
      </c>
      <c r="H4" s="8"/>
      <c r="I4" s="9">
        <f>SUM(G4:H4)</f>
        <v>0</v>
      </c>
    </row>
    <row r="5" spans="1:9" ht="28.5" customHeight="1" thickBot="1">
      <c r="A5" s="36" t="s">
        <v>20</v>
      </c>
      <c r="B5" s="37"/>
      <c r="C5" s="38"/>
      <c r="D5" s="8">
        <f>SUM(D6:D32)</f>
        <v>0</v>
      </c>
      <c r="E5" s="8">
        <f>SUM(E6:E32)</f>
        <v>0</v>
      </c>
      <c r="F5" s="8">
        <f>SUM(F6:F32)</f>
        <v>0</v>
      </c>
      <c r="G5" s="8">
        <f>SUM(D5:F5)</f>
        <v>0</v>
      </c>
      <c r="H5" s="8">
        <f>SUM(H6:H32)</f>
        <v>0</v>
      </c>
      <c r="I5" s="9">
        <f>SUM(G5:H5)</f>
        <v>0</v>
      </c>
    </row>
    <row r="6" spans="1:12" ht="30" customHeight="1">
      <c r="A6" s="39" t="s">
        <v>22</v>
      </c>
      <c r="B6" s="47" t="s">
        <v>9</v>
      </c>
      <c r="C6" s="48"/>
      <c r="D6" s="10"/>
      <c r="E6" s="10"/>
      <c r="F6" s="11"/>
      <c r="G6" s="11"/>
      <c r="H6" s="11"/>
      <c r="I6" s="24"/>
      <c r="J6" s="13"/>
      <c r="K6" s="23">
        <f aca="true" t="shared" si="0" ref="K6:K32">I6-(G6+H6)</f>
        <v>0</v>
      </c>
      <c r="L6" s="2" t="str">
        <f aca="true" t="shared" si="1" ref="L6:L32">IF(K6=0,"ok","要端数調整")</f>
        <v>ok</v>
      </c>
    </row>
    <row r="7" spans="1:12" ht="30" customHeight="1">
      <c r="A7" s="40"/>
      <c r="B7" s="52" t="s">
        <v>8</v>
      </c>
      <c r="C7" s="52"/>
      <c r="D7" s="15"/>
      <c r="E7" s="15"/>
      <c r="F7" s="16"/>
      <c r="G7" s="15"/>
      <c r="H7" s="15"/>
      <c r="I7" s="25"/>
      <c r="J7" s="13"/>
      <c r="K7" s="23">
        <f t="shared" si="0"/>
        <v>0</v>
      </c>
      <c r="L7" s="2" t="str">
        <f t="shared" si="1"/>
        <v>ok</v>
      </c>
    </row>
    <row r="8" spans="1:12" ht="30" customHeight="1">
      <c r="A8" s="40"/>
      <c r="B8" s="46" t="s">
        <v>23</v>
      </c>
      <c r="C8" s="46"/>
      <c r="D8" s="15"/>
      <c r="E8" s="15"/>
      <c r="F8" s="16"/>
      <c r="G8" s="15"/>
      <c r="H8" s="15"/>
      <c r="I8" s="25"/>
      <c r="J8" s="13"/>
      <c r="K8" s="23">
        <f t="shared" si="0"/>
        <v>0</v>
      </c>
      <c r="L8" s="2" t="str">
        <f t="shared" si="1"/>
        <v>ok</v>
      </c>
    </row>
    <row r="9" spans="1:12" ht="30" customHeight="1">
      <c r="A9" s="40"/>
      <c r="B9" s="46" t="s">
        <v>0</v>
      </c>
      <c r="C9" s="46"/>
      <c r="D9" s="15"/>
      <c r="E9" s="15"/>
      <c r="F9" s="16"/>
      <c r="G9" s="16"/>
      <c r="H9" s="16"/>
      <c r="I9" s="25"/>
      <c r="J9" s="13"/>
      <c r="K9" s="23">
        <f t="shared" si="0"/>
        <v>0</v>
      </c>
      <c r="L9" s="2" t="str">
        <f t="shared" si="1"/>
        <v>ok</v>
      </c>
    </row>
    <row r="10" spans="1:12" ht="30" customHeight="1">
      <c r="A10" s="40"/>
      <c r="B10" s="46" t="s">
        <v>1</v>
      </c>
      <c r="C10" s="46"/>
      <c r="D10" s="15"/>
      <c r="E10" s="15"/>
      <c r="F10" s="16"/>
      <c r="G10" s="16"/>
      <c r="H10" s="16"/>
      <c r="I10" s="25"/>
      <c r="J10" s="13"/>
      <c r="K10" s="23">
        <f t="shared" si="0"/>
        <v>0</v>
      </c>
      <c r="L10" s="2" t="str">
        <f t="shared" si="1"/>
        <v>ok</v>
      </c>
    </row>
    <row r="11" spans="1:12" ht="30" customHeight="1">
      <c r="A11" s="40"/>
      <c r="B11" s="46" t="s">
        <v>10</v>
      </c>
      <c r="C11" s="53"/>
      <c r="D11" s="15"/>
      <c r="E11" s="15"/>
      <c r="F11" s="16"/>
      <c r="G11" s="15"/>
      <c r="H11" s="16"/>
      <c r="I11" s="25"/>
      <c r="J11" s="13"/>
      <c r="K11" s="23">
        <f t="shared" si="0"/>
        <v>0</v>
      </c>
      <c r="L11" s="2" t="str">
        <f t="shared" si="1"/>
        <v>ok</v>
      </c>
    </row>
    <row r="12" spans="1:12" ht="30" customHeight="1">
      <c r="A12" s="40"/>
      <c r="B12" s="46" t="s">
        <v>24</v>
      </c>
      <c r="C12" s="53"/>
      <c r="D12" s="15"/>
      <c r="E12" s="15"/>
      <c r="F12" s="16"/>
      <c r="G12" s="15"/>
      <c r="H12" s="15"/>
      <c r="I12" s="25"/>
      <c r="J12" s="13"/>
      <c r="K12" s="13">
        <f t="shared" si="0"/>
        <v>0</v>
      </c>
      <c r="L12" s="2" t="str">
        <f t="shared" si="1"/>
        <v>ok</v>
      </c>
    </row>
    <row r="13" spans="1:12" ht="30" customHeight="1">
      <c r="A13" s="40"/>
      <c r="B13" s="50" t="s">
        <v>11</v>
      </c>
      <c r="C13" s="51"/>
      <c r="D13" s="15"/>
      <c r="E13" s="15"/>
      <c r="F13" s="16"/>
      <c r="G13" s="16"/>
      <c r="H13" s="16"/>
      <c r="I13" s="25"/>
      <c r="J13" s="13"/>
      <c r="K13" s="23">
        <f t="shared" si="0"/>
        <v>0</v>
      </c>
      <c r="L13" s="2" t="str">
        <f t="shared" si="1"/>
        <v>ok</v>
      </c>
    </row>
    <row r="14" spans="1:12" ht="30" customHeight="1">
      <c r="A14" s="40"/>
      <c r="B14" s="46" t="s">
        <v>25</v>
      </c>
      <c r="C14" s="53"/>
      <c r="D14" s="15"/>
      <c r="E14" s="15"/>
      <c r="F14" s="16"/>
      <c r="G14" s="16"/>
      <c r="H14" s="16"/>
      <c r="I14" s="25"/>
      <c r="J14" s="13"/>
      <c r="K14" s="23">
        <f t="shared" si="0"/>
        <v>0</v>
      </c>
      <c r="L14" s="2" t="str">
        <f t="shared" si="1"/>
        <v>ok</v>
      </c>
    </row>
    <row r="15" spans="1:12" ht="30" customHeight="1">
      <c r="A15" s="40"/>
      <c r="B15" s="46" t="s">
        <v>2</v>
      </c>
      <c r="C15" s="46"/>
      <c r="D15" s="15"/>
      <c r="E15" s="15"/>
      <c r="F15" s="15"/>
      <c r="G15" s="15"/>
      <c r="H15" s="15"/>
      <c r="I15" s="25"/>
      <c r="J15" s="13"/>
      <c r="K15" s="23">
        <f t="shared" si="0"/>
        <v>0</v>
      </c>
      <c r="L15" s="2" t="str">
        <f t="shared" si="1"/>
        <v>ok</v>
      </c>
    </row>
    <row r="16" spans="1:12" ht="30" customHeight="1">
      <c r="A16" s="40"/>
      <c r="B16" s="52" t="s">
        <v>32</v>
      </c>
      <c r="C16" s="52"/>
      <c r="D16" s="15"/>
      <c r="E16" s="15"/>
      <c r="F16" s="16"/>
      <c r="G16" s="15"/>
      <c r="H16" s="15"/>
      <c r="I16" s="25"/>
      <c r="J16" s="13"/>
      <c r="K16" s="23">
        <f t="shared" si="0"/>
        <v>0</v>
      </c>
      <c r="L16" s="2" t="str">
        <f t="shared" si="1"/>
        <v>ok</v>
      </c>
    </row>
    <row r="17" spans="1:12" ht="30" customHeight="1">
      <c r="A17" s="40"/>
      <c r="B17" s="46" t="s">
        <v>3</v>
      </c>
      <c r="C17" s="46"/>
      <c r="D17" s="15"/>
      <c r="E17" s="15"/>
      <c r="F17" s="16"/>
      <c r="G17" s="15"/>
      <c r="H17" s="15"/>
      <c r="I17" s="25"/>
      <c r="J17" s="13"/>
      <c r="K17" s="23">
        <f t="shared" si="0"/>
        <v>0</v>
      </c>
      <c r="L17" s="2" t="str">
        <f t="shared" si="1"/>
        <v>ok</v>
      </c>
    </row>
    <row r="18" spans="1:12" ht="30" customHeight="1">
      <c r="A18" s="40"/>
      <c r="B18" s="46" t="s">
        <v>12</v>
      </c>
      <c r="C18" s="46"/>
      <c r="D18" s="15"/>
      <c r="E18" s="15"/>
      <c r="F18" s="16"/>
      <c r="G18" s="16"/>
      <c r="H18" s="16"/>
      <c r="I18" s="25"/>
      <c r="J18" s="13"/>
      <c r="K18" s="23">
        <f t="shared" si="0"/>
        <v>0</v>
      </c>
      <c r="L18" s="2" t="str">
        <f t="shared" si="1"/>
        <v>ok</v>
      </c>
    </row>
    <row r="19" spans="1:12" ht="30" customHeight="1">
      <c r="A19" s="40"/>
      <c r="B19" s="49" t="s">
        <v>26</v>
      </c>
      <c r="C19" s="14" t="s">
        <v>27</v>
      </c>
      <c r="D19" s="15"/>
      <c r="E19" s="15"/>
      <c r="F19" s="16"/>
      <c r="G19" s="15"/>
      <c r="H19" s="15"/>
      <c r="I19" s="25"/>
      <c r="J19" s="13"/>
      <c r="K19" s="23">
        <f t="shared" si="0"/>
        <v>0</v>
      </c>
      <c r="L19" s="2" t="str">
        <f t="shared" si="1"/>
        <v>ok</v>
      </c>
    </row>
    <row r="20" spans="1:12" ht="30" customHeight="1">
      <c r="A20" s="40"/>
      <c r="B20" s="49"/>
      <c r="C20" s="14" t="s">
        <v>28</v>
      </c>
      <c r="D20" s="15"/>
      <c r="E20" s="15"/>
      <c r="F20" s="16"/>
      <c r="G20" s="15"/>
      <c r="H20" s="15"/>
      <c r="I20" s="25"/>
      <c r="J20" s="13"/>
      <c r="K20" s="23">
        <f t="shared" si="0"/>
        <v>0</v>
      </c>
      <c r="L20" s="2" t="str">
        <f t="shared" si="1"/>
        <v>ok</v>
      </c>
    </row>
    <row r="21" spans="1:12" ht="30" customHeight="1">
      <c r="A21" s="40"/>
      <c r="B21" s="49"/>
      <c r="C21" s="14" t="s">
        <v>24</v>
      </c>
      <c r="D21" s="15"/>
      <c r="E21" s="15"/>
      <c r="F21" s="16"/>
      <c r="G21" s="15"/>
      <c r="H21" s="15"/>
      <c r="I21" s="25"/>
      <c r="J21" s="13"/>
      <c r="K21" s="23">
        <f t="shared" si="0"/>
        <v>0</v>
      </c>
      <c r="L21" s="2" t="str">
        <f t="shared" si="1"/>
        <v>ok</v>
      </c>
    </row>
    <row r="22" spans="1:12" ht="30" customHeight="1">
      <c r="A22" s="40"/>
      <c r="B22" s="49"/>
      <c r="C22" s="14" t="s">
        <v>15</v>
      </c>
      <c r="D22" s="15"/>
      <c r="E22" s="15"/>
      <c r="F22" s="16"/>
      <c r="G22" s="15"/>
      <c r="H22" s="15"/>
      <c r="I22" s="25"/>
      <c r="J22" s="13"/>
      <c r="K22" s="23">
        <f t="shared" si="0"/>
        <v>0</v>
      </c>
      <c r="L22" s="2" t="str">
        <f t="shared" si="1"/>
        <v>ok</v>
      </c>
    </row>
    <row r="23" spans="1:12" ht="30" customHeight="1">
      <c r="A23" s="40"/>
      <c r="B23" s="46" t="s">
        <v>14</v>
      </c>
      <c r="C23" s="46"/>
      <c r="D23" s="15"/>
      <c r="E23" s="15"/>
      <c r="F23" s="16"/>
      <c r="G23" s="15"/>
      <c r="H23" s="15"/>
      <c r="I23" s="25"/>
      <c r="J23" s="13"/>
      <c r="K23" s="23">
        <f t="shared" si="0"/>
        <v>0</v>
      </c>
      <c r="L23" s="2" t="str">
        <f t="shared" si="1"/>
        <v>ok</v>
      </c>
    </row>
    <row r="24" spans="1:12" ht="30" customHeight="1">
      <c r="A24" s="40"/>
      <c r="B24" s="46" t="s">
        <v>29</v>
      </c>
      <c r="C24" s="46"/>
      <c r="D24" s="15"/>
      <c r="E24" s="15"/>
      <c r="F24" s="16"/>
      <c r="G24" s="15"/>
      <c r="H24" s="16"/>
      <c r="I24" s="25"/>
      <c r="J24" s="13"/>
      <c r="K24" s="23">
        <f t="shared" si="0"/>
        <v>0</v>
      </c>
      <c r="L24" s="2" t="str">
        <f t="shared" si="1"/>
        <v>ok</v>
      </c>
    </row>
    <row r="25" spans="1:12" ht="30" customHeight="1">
      <c r="A25" s="40"/>
      <c r="B25" s="46" t="s">
        <v>4</v>
      </c>
      <c r="C25" s="46"/>
      <c r="D25" s="15"/>
      <c r="E25" s="15"/>
      <c r="F25" s="16"/>
      <c r="G25" s="15"/>
      <c r="H25" s="15"/>
      <c r="I25" s="25"/>
      <c r="J25" s="13"/>
      <c r="K25" s="23">
        <f t="shared" si="0"/>
        <v>0</v>
      </c>
      <c r="L25" s="2" t="str">
        <f t="shared" si="1"/>
        <v>ok</v>
      </c>
    </row>
    <row r="26" spans="1:12" ht="30" customHeight="1">
      <c r="A26" s="40"/>
      <c r="B26" s="44" t="s">
        <v>16</v>
      </c>
      <c r="C26" s="45"/>
      <c r="D26" s="15"/>
      <c r="E26" s="15"/>
      <c r="F26" s="16"/>
      <c r="G26" s="15"/>
      <c r="H26" s="15"/>
      <c r="I26" s="25"/>
      <c r="J26" s="13"/>
      <c r="K26" s="23">
        <f t="shared" si="0"/>
        <v>0</v>
      </c>
      <c r="L26" s="2" t="str">
        <f t="shared" si="1"/>
        <v>ok</v>
      </c>
    </row>
    <row r="27" spans="1:12" ht="30" customHeight="1">
      <c r="A27" s="40"/>
      <c r="B27" s="44" t="s">
        <v>30</v>
      </c>
      <c r="C27" s="45"/>
      <c r="D27" s="15"/>
      <c r="E27" s="15"/>
      <c r="F27" s="16"/>
      <c r="G27" s="15"/>
      <c r="H27" s="15"/>
      <c r="I27" s="25"/>
      <c r="J27" s="13"/>
      <c r="K27" s="23">
        <f t="shared" si="0"/>
        <v>0</v>
      </c>
      <c r="L27" s="2" t="str">
        <f t="shared" si="1"/>
        <v>ok</v>
      </c>
    </row>
    <row r="28" spans="1:12" ht="30" customHeight="1">
      <c r="A28" s="40"/>
      <c r="B28" s="44" t="s">
        <v>5</v>
      </c>
      <c r="C28" s="45"/>
      <c r="D28" s="15"/>
      <c r="E28" s="15"/>
      <c r="F28" s="16"/>
      <c r="G28" s="15"/>
      <c r="H28" s="15"/>
      <c r="I28" s="25"/>
      <c r="J28" s="13"/>
      <c r="K28" s="23">
        <f t="shared" si="0"/>
        <v>0</v>
      </c>
      <c r="L28" s="2" t="str">
        <f t="shared" si="1"/>
        <v>ok</v>
      </c>
    </row>
    <row r="29" spans="1:12" ht="30" customHeight="1">
      <c r="A29" s="40"/>
      <c r="B29" s="44" t="s">
        <v>6</v>
      </c>
      <c r="C29" s="45"/>
      <c r="D29" s="15"/>
      <c r="E29" s="15"/>
      <c r="F29" s="16"/>
      <c r="G29" s="15"/>
      <c r="H29" s="15"/>
      <c r="I29" s="25"/>
      <c r="J29" s="13"/>
      <c r="K29" s="23">
        <f t="shared" si="0"/>
        <v>0</v>
      </c>
      <c r="L29" s="2" t="str">
        <f t="shared" si="1"/>
        <v>ok</v>
      </c>
    </row>
    <row r="30" spans="1:12" ht="30" customHeight="1">
      <c r="A30" s="40"/>
      <c r="B30" s="52" t="s">
        <v>13</v>
      </c>
      <c r="C30" s="52"/>
      <c r="D30" s="18"/>
      <c r="E30" s="18"/>
      <c r="F30" s="19"/>
      <c r="G30" s="18"/>
      <c r="H30" s="18"/>
      <c r="I30" s="26"/>
      <c r="J30" s="13"/>
      <c r="K30" s="23">
        <f t="shared" si="0"/>
        <v>0</v>
      </c>
      <c r="L30" s="2" t="str">
        <f t="shared" si="1"/>
        <v>ok</v>
      </c>
    </row>
    <row r="31" spans="1:12" ht="30" customHeight="1">
      <c r="A31" s="40"/>
      <c r="B31" s="44" t="s">
        <v>31</v>
      </c>
      <c r="C31" s="45"/>
      <c r="D31" s="15"/>
      <c r="E31" s="15"/>
      <c r="F31" s="16"/>
      <c r="G31" s="15"/>
      <c r="H31" s="15"/>
      <c r="I31" s="25"/>
      <c r="J31" s="13"/>
      <c r="K31" s="23">
        <f t="shared" si="0"/>
        <v>0</v>
      </c>
      <c r="L31" s="2" t="str">
        <f t="shared" si="1"/>
        <v>ok</v>
      </c>
    </row>
    <row r="32" spans="1:12" ht="30" customHeight="1" thickBot="1">
      <c r="A32" s="41"/>
      <c r="B32" s="42" t="s">
        <v>7</v>
      </c>
      <c r="C32" s="43"/>
      <c r="D32" s="21"/>
      <c r="E32" s="21"/>
      <c r="F32" s="21"/>
      <c r="G32" s="21"/>
      <c r="H32" s="21"/>
      <c r="I32" s="27"/>
      <c r="J32" s="13"/>
      <c r="K32" s="23">
        <f t="shared" si="0"/>
        <v>0</v>
      </c>
      <c r="L32" s="2" t="str">
        <f t="shared" si="1"/>
        <v>ok</v>
      </c>
    </row>
  </sheetData>
  <sheetProtection/>
  <mergeCells count="28">
    <mergeCell ref="B30:C30"/>
    <mergeCell ref="B16:C16"/>
    <mergeCell ref="B26:C26"/>
    <mergeCell ref="B28:C28"/>
    <mergeCell ref="B18:C18"/>
    <mergeCell ref="B27:C27"/>
    <mergeCell ref="B25:C25"/>
    <mergeCell ref="B23:C23"/>
    <mergeCell ref="B6:C6"/>
    <mergeCell ref="B19:B22"/>
    <mergeCell ref="B9:C9"/>
    <mergeCell ref="B13:C13"/>
    <mergeCell ref="B7:C7"/>
    <mergeCell ref="B11:C11"/>
    <mergeCell ref="B12:C12"/>
    <mergeCell ref="B17:C17"/>
    <mergeCell ref="B15:C15"/>
    <mergeCell ref="B14:C14"/>
    <mergeCell ref="A3:C3"/>
    <mergeCell ref="A5:C5"/>
    <mergeCell ref="A4:C4"/>
    <mergeCell ref="A6:A32"/>
    <mergeCell ref="B32:C32"/>
    <mergeCell ref="B31:C31"/>
    <mergeCell ref="B29:C29"/>
    <mergeCell ref="B8:C8"/>
    <mergeCell ref="B24:C24"/>
    <mergeCell ref="B10:C10"/>
  </mergeCells>
  <printOptions/>
  <pageMargins left="1.0236220472440944" right="0.5905511811023623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SheetLayoutView="100" workbookViewId="0" topLeftCell="A1">
      <selection activeCell="E4" sqref="E4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8.00390625" style="2" customWidth="1"/>
    <col min="4" max="9" width="15.625" style="3" customWidth="1"/>
    <col min="10" max="10" width="9.00390625" style="2" customWidth="1"/>
    <col min="11" max="11" width="10.75390625" style="23" customWidth="1"/>
    <col min="12" max="16384" width="9.00390625" style="2" customWidth="1"/>
  </cols>
  <sheetData>
    <row r="1" spans="1:11" ht="41.25" customHeight="1">
      <c r="A1" s="1" t="s">
        <v>33</v>
      </c>
      <c r="I1" s="31" t="s">
        <v>38</v>
      </c>
      <c r="J1" s="32"/>
      <c r="K1" s="32"/>
    </row>
    <row r="2" ht="28.5" customHeight="1" thickBot="1">
      <c r="I2" s="4"/>
    </row>
    <row r="3" spans="1:9" ht="29.25" customHeight="1" thickBot="1">
      <c r="A3" s="33" t="s">
        <v>21</v>
      </c>
      <c r="B3" s="34"/>
      <c r="C3" s="35"/>
      <c r="D3" s="28" t="s">
        <v>35</v>
      </c>
      <c r="E3" s="29" t="s">
        <v>34</v>
      </c>
      <c r="F3" s="30" t="s">
        <v>36</v>
      </c>
      <c r="G3" s="5" t="s">
        <v>18</v>
      </c>
      <c r="H3" s="6"/>
      <c r="I3" s="7" t="s">
        <v>17</v>
      </c>
    </row>
    <row r="4" spans="1:9" ht="28.5" customHeight="1" thickBot="1">
      <c r="A4" s="36" t="s">
        <v>19</v>
      </c>
      <c r="B4" s="37"/>
      <c r="C4" s="38"/>
      <c r="D4" s="8">
        <v>2548.57</v>
      </c>
      <c r="E4" s="8">
        <v>1443.57</v>
      </c>
      <c r="F4" s="8">
        <f>400-15.3</f>
        <v>384.7</v>
      </c>
      <c r="G4" s="8">
        <f aca="true" t="shared" si="0" ref="G4:G17">SUM(D4:F4)</f>
        <v>4376.84</v>
      </c>
      <c r="H4" s="8">
        <v>443.57</v>
      </c>
      <c r="I4" s="9">
        <f>SUM(G4:H4)</f>
        <v>4820.41</v>
      </c>
    </row>
    <row r="5" spans="1:9" ht="28.5" customHeight="1" thickBot="1">
      <c r="A5" s="36" t="s">
        <v>20</v>
      </c>
      <c r="B5" s="37"/>
      <c r="C5" s="38"/>
      <c r="D5" s="8">
        <v>256.43</v>
      </c>
      <c r="E5" s="8">
        <v>251.43</v>
      </c>
      <c r="F5" s="8">
        <v>15.3</v>
      </c>
      <c r="G5" s="8">
        <f t="shared" si="0"/>
        <v>523.16</v>
      </c>
      <c r="H5" s="8">
        <v>56.43</v>
      </c>
      <c r="I5" s="9">
        <f>SUM(G5:H5)</f>
        <v>579.5899999999999</v>
      </c>
    </row>
    <row r="6" spans="1:12" ht="30" customHeight="1">
      <c r="A6" s="39" t="s">
        <v>22</v>
      </c>
      <c r="B6" s="47" t="s">
        <v>9</v>
      </c>
      <c r="C6" s="48"/>
      <c r="D6" s="10">
        <f>ROUND($I6*$D$4/($D$4+$E$4),2)</f>
        <v>127.68</v>
      </c>
      <c r="E6" s="10">
        <f>ROUND($I6*$E$4/($D$4+$E$4),2)</f>
        <v>72.32</v>
      </c>
      <c r="F6" s="11"/>
      <c r="G6" s="11">
        <f t="shared" si="0"/>
        <v>200</v>
      </c>
      <c r="H6" s="11"/>
      <c r="I6" s="12">
        <v>200</v>
      </c>
      <c r="J6" s="13"/>
      <c r="K6" s="23">
        <f>I6-(G6+H6)</f>
        <v>0</v>
      </c>
      <c r="L6" s="2" t="str">
        <f>IF(K6=0,"ok","要端数調整")</f>
        <v>ok</v>
      </c>
    </row>
    <row r="7" spans="1:12" ht="30" customHeight="1">
      <c r="A7" s="40"/>
      <c r="B7" s="52" t="s">
        <v>8</v>
      </c>
      <c r="C7" s="52"/>
      <c r="D7" s="15">
        <f>ROUND($I7*$D$4/($D$4+$E$4+$H$4),2)</f>
        <v>57.46</v>
      </c>
      <c r="E7" s="15">
        <f>ROUND($I7*$E$4/($D$4+$E$4+$H$4),2)</f>
        <v>32.54</v>
      </c>
      <c r="F7" s="16"/>
      <c r="G7" s="15">
        <f t="shared" si="0"/>
        <v>90</v>
      </c>
      <c r="H7" s="15">
        <f>ROUND($I7*$H$4/($D$4+$E$4+$H$4),2)</f>
        <v>10</v>
      </c>
      <c r="I7" s="17">
        <v>100</v>
      </c>
      <c r="J7" s="13"/>
      <c r="K7" s="23">
        <f aca="true" t="shared" si="1" ref="K7:K31">I7-(G7+H7)</f>
        <v>0</v>
      </c>
      <c r="L7" s="2" t="str">
        <f aca="true" t="shared" si="2" ref="L7:L32">IF(K7=0,"ok","要端数調整")</f>
        <v>ok</v>
      </c>
    </row>
    <row r="8" spans="1:12" ht="30" customHeight="1">
      <c r="A8" s="40"/>
      <c r="B8" s="46" t="s">
        <v>23</v>
      </c>
      <c r="C8" s="46"/>
      <c r="D8" s="15">
        <f>ROUND($I8*$D$4/($D$4+$E$4+$H$4),2)</f>
        <v>5.75</v>
      </c>
      <c r="E8" s="15">
        <f>ROUND($I8*$E$4/($D$4+$E$4+$H$4),2)</f>
        <v>3.25</v>
      </c>
      <c r="F8" s="16"/>
      <c r="G8" s="15">
        <f t="shared" si="0"/>
        <v>9</v>
      </c>
      <c r="H8" s="15">
        <f>ROUND($I8*$H$4/($D$4+$E$4+$H$4),2)</f>
        <v>1</v>
      </c>
      <c r="I8" s="17">
        <v>10</v>
      </c>
      <c r="J8" s="13"/>
      <c r="K8" s="23">
        <f t="shared" si="1"/>
        <v>0</v>
      </c>
      <c r="L8" s="2" t="str">
        <f t="shared" si="2"/>
        <v>ok</v>
      </c>
    </row>
    <row r="9" spans="1:12" ht="30" customHeight="1">
      <c r="A9" s="40"/>
      <c r="B9" s="46" t="s">
        <v>0</v>
      </c>
      <c r="C9" s="46"/>
      <c r="D9" s="15">
        <f>ROUND($I9*$D$4/($D$4+$E$4),2)</f>
        <v>19.15</v>
      </c>
      <c r="E9" s="15">
        <f>ROUND($I9*$E$4/($D$4+$E$4),2)</f>
        <v>10.85</v>
      </c>
      <c r="F9" s="16"/>
      <c r="G9" s="16">
        <f t="shared" si="0"/>
        <v>30</v>
      </c>
      <c r="H9" s="16"/>
      <c r="I9" s="17">
        <v>30</v>
      </c>
      <c r="J9" s="13"/>
      <c r="K9" s="23">
        <f t="shared" si="1"/>
        <v>0</v>
      </c>
      <c r="L9" s="2" t="str">
        <f t="shared" si="2"/>
        <v>ok</v>
      </c>
    </row>
    <row r="10" spans="1:12" ht="30" customHeight="1">
      <c r="A10" s="40"/>
      <c r="B10" s="46" t="s">
        <v>1</v>
      </c>
      <c r="C10" s="46"/>
      <c r="D10" s="15">
        <f>ROUND($I10*$D$4/($D$4+$E$4),2)</f>
        <v>6.38</v>
      </c>
      <c r="E10" s="15">
        <f>ROUND($I10*$E$4/($D$4+$E$4),2)</f>
        <v>3.62</v>
      </c>
      <c r="F10" s="16"/>
      <c r="G10" s="16">
        <f t="shared" si="0"/>
        <v>10</v>
      </c>
      <c r="H10" s="16"/>
      <c r="I10" s="17">
        <v>10</v>
      </c>
      <c r="J10" s="13"/>
      <c r="K10" s="23">
        <f t="shared" si="1"/>
        <v>0</v>
      </c>
      <c r="L10" s="2" t="str">
        <f t="shared" si="2"/>
        <v>ok</v>
      </c>
    </row>
    <row r="11" spans="1:12" ht="30" customHeight="1">
      <c r="A11" s="40"/>
      <c r="B11" s="46" t="s">
        <v>10</v>
      </c>
      <c r="C11" s="53"/>
      <c r="D11" s="15">
        <f>ROUND($I11*$D$4/($D$4+$E$4),2)</f>
        <v>9.58</v>
      </c>
      <c r="E11" s="15">
        <f>ROUND($I11*$E$4/($D$4+$E$4),2)</f>
        <v>5.42</v>
      </c>
      <c r="F11" s="16"/>
      <c r="G11" s="15">
        <f t="shared" si="0"/>
        <v>15</v>
      </c>
      <c r="H11" s="16"/>
      <c r="I11" s="17">
        <v>15</v>
      </c>
      <c r="J11" s="13"/>
      <c r="K11" s="23">
        <f t="shared" si="1"/>
        <v>0</v>
      </c>
      <c r="L11" s="2" t="str">
        <f t="shared" si="2"/>
        <v>ok</v>
      </c>
    </row>
    <row r="12" spans="1:12" ht="30" customHeight="1">
      <c r="A12" s="40"/>
      <c r="B12" s="46" t="s">
        <v>24</v>
      </c>
      <c r="C12" s="53"/>
      <c r="D12" s="15">
        <f>ROUND($I12*$D$4/($D$4+$E$4+$H$4),2)</f>
        <v>11.49</v>
      </c>
      <c r="E12" s="15">
        <f>ROUND($I12*$E$4/($D$4+$E$4+$H$4),2)</f>
        <v>6.51</v>
      </c>
      <c r="F12" s="16"/>
      <c r="G12" s="15">
        <f t="shared" si="0"/>
        <v>18</v>
      </c>
      <c r="H12" s="15">
        <f>ROUND($I12*$H$4/($D$4+$E$4+$H$4),2)</f>
        <v>2</v>
      </c>
      <c r="I12" s="17">
        <v>20</v>
      </c>
      <c r="J12" s="13"/>
      <c r="K12" s="13">
        <f>I12-(G12+H12)</f>
        <v>0</v>
      </c>
      <c r="L12" s="2" t="str">
        <f t="shared" si="2"/>
        <v>ok</v>
      </c>
    </row>
    <row r="13" spans="1:12" ht="30" customHeight="1">
      <c r="A13" s="40"/>
      <c r="B13" s="50" t="s">
        <v>11</v>
      </c>
      <c r="C13" s="51"/>
      <c r="D13" s="15">
        <f>ROUND($I13*$D$4/($D$4+$E$4),2)</f>
        <v>9.58</v>
      </c>
      <c r="E13" s="15">
        <f>ROUND($I13*$E$4/($D$4+$E$4),2)</f>
        <v>5.42</v>
      </c>
      <c r="F13" s="16"/>
      <c r="G13" s="16">
        <f t="shared" si="0"/>
        <v>15</v>
      </c>
      <c r="H13" s="16"/>
      <c r="I13" s="17">
        <v>15</v>
      </c>
      <c r="J13" s="13"/>
      <c r="K13" s="23">
        <f t="shared" si="1"/>
        <v>0</v>
      </c>
      <c r="L13" s="2" t="str">
        <f t="shared" si="2"/>
        <v>ok</v>
      </c>
    </row>
    <row r="14" spans="1:12" ht="30" customHeight="1">
      <c r="A14" s="40"/>
      <c r="B14" s="46" t="s">
        <v>25</v>
      </c>
      <c r="C14" s="53"/>
      <c r="D14" s="15">
        <f>ROUND($I14*$D$4/($D$4+$E$4),2)</f>
        <v>9.58</v>
      </c>
      <c r="E14" s="15">
        <f>ROUND($I14*$E$4/($D$4+$E$4),2)</f>
        <v>5.42</v>
      </c>
      <c r="F14" s="16"/>
      <c r="G14" s="16">
        <f t="shared" si="0"/>
        <v>15</v>
      </c>
      <c r="H14" s="16"/>
      <c r="I14" s="17">
        <v>15</v>
      </c>
      <c r="J14" s="13"/>
      <c r="K14" s="23">
        <f t="shared" si="1"/>
        <v>0</v>
      </c>
      <c r="L14" s="2" t="str">
        <f t="shared" si="2"/>
        <v>ok</v>
      </c>
    </row>
    <row r="15" spans="1:12" ht="30" customHeight="1">
      <c r="A15" s="40"/>
      <c r="B15" s="46" t="s">
        <v>2</v>
      </c>
      <c r="C15" s="46"/>
      <c r="D15" s="15">
        <f>ROUND($I15*$D$4/$I$4,2)</f>
        <v>26.44</v>
      </c>
      <c r="E15" s="15">
        <f>ROUND($I15*$E$4/$I$4,2)</f>
        <v>14.97</v>
      </c>
      <c r="F15" s="15">
        <f>ROUND($I15*$F$4/$I$4,2)</f>
        <v>3.99</v>
      </c>
      <c r="G15" s="15">
        <f t="shared" si="0"/>
        <v>45.400000000000006</v>
      </c>
      <c r="H15" s="15">
        <f>ROUND($I15*$H$4/$I$4,2)</f>
        <v>4.6</v>
      </c>
      <c r="I15" s="17">
        <v>50</v>
      </c>
      <c r="J15" s="13"/>
      <c r="K15" s="23">
        <f t="shared" si="1"/>
        <v>0</v>
      </c>
      <c r="L15" s="2" t="str">
        <f t="shared" si="2"/>
        <v>ok</v>
      </c>
    </row>
    <row r="16" spans="1:12" ht="30" customHeight="1">
      <c r="A16" s="40"/>
      <c r="B16" s="52" t="s">
        <v>32</v>
      </c>
      <c r="C16" s="52"/>
      <c r="D16" s="15">
        <f>ROUND($I16*$D$4/($D$4+$E$4+$H$4),2)</f>
        <v>5.75</v>
      </c>
      <c r="E16" s="15">
        <f>ROUND($I16*$E$4/($D$4+$E$4+$H$4),2)</f>
        <v>3.25</v>
      </c>
      <c r="F16" s="16"/>
      <c r="G16" s="15">
        <f t="shared" si="0"/>
        <v>9</v>
      </c>
      <c r="H16" s="15">
        <f>ROUND($I16*$H$4/($D$4+$E$4+$H$4),2)</f>
        <v>1</v>
      </c>
      <c r="I16" s="17">
        <v>10</v>
      </c>
      <c r="J16" s="13"/>
      <c r="K16" s="23">
        <f t="shared" si="1"/>
        <v>0</v>
      </c>
      <c r="L16" s="2" t="str">
        <f t="shared" si="2"/>
        <v>ok</v>
      </c>
    </row>
    <row r="17" spans="1:12" ht="30" customHeight="1">
      <c r="A17" s="40"/>
      <c r="B17" s="46" t="s">
        <v>3</v>
      </c>
      <c r="C17" s="46"/>
      <c r="D17" s="15">
        <f>ROUND($I17*$D$4/($D$4+$E$4+$H$4),2)</f>
        <v>22.98</v>
      </c>
      <c r="E17" s="15">
        <f>ROUND($I17*$E$4/($D$4+$E$4+$H$4),2)</f>
        <v>13.02</v>
      </c>
      <c r="F17" s="16"/>
      <c r="G17" s="15">
        <f t="shared" si="0"/>
        <v>36</v>
      </c>
      <c r="H17" s="15">
        <f>ROUND($I17*$H$4/($D$4+$E$4+$H$4),2)</f>
        <v>4</v>
      </c>
      <c r="I17" s="17">
        <v>40</v>
      </c>
      <c r="J17" s="13"/>
      <c r="K17" s="23">
        <f t="shared" si="1"/>
        <v>0</v>
      </c>
      <c r="L17" s="2" t="str">
        <f t="shared" si="2"/>
        <v>ok</v>
      </c>
    </row>
    <row r="18" spans="1:12" ht="30" customHeight="1">
      <c r="A18" s="40"/>
      <c r="B18" s="46" t="s">
        <v>12</v>
      </c>
      <c r="C18" s="46"/>
      <c r="D18" s="15"/>
      <c r="E18" s="15"/>
      <c r="F18" s="16"/>
      <c r="G18" s="16"/>
      <c r="H18" s="16"/>
      <c r="I18" s="17"/>
      <c r="J18" s="13"/>
      <c r="K18" s="23">
        <f t="shared" si="1"/>
        <v>0</v>
      </c>
      <c r="L18" s="2" t="str">
        <f t="shared" si="2"/>
        <v>ok</v>
      </c>
    </row>
    <row r="19" spans="1:12" ht="30" customHeight="1">
      <c r="A19" s="40"/>
      <c r="B19" s="49" t="s">
        <v>26</v>
      </c>
      <c r="C19" s="14" t="s">
        <v>27</v>
      </c>
      <c r="D19" s="15"/>
      <c r="E19" s="15"/>
      <c r="F19" s="16"/>
      <c r="G19" s="15"/>
      <c r="H19" s="15"/>
      <c r="I19" s="17"/>
      <c r="J19" s="13"/>
      <c r="K19" s="23">
        <f t="shared" si="1"/>
        <v>0</v>
      </c>
      <c r="L19" s="2" t="str">
        <f t="shared" si="2"/>
        <v>ok</v>
      </c>
    </row>
    <row r="20" spans="1:12" ht="30" customHeight="1">
      <c r="A20" s="40"/>
      <c r="B20" s="49"/>
      <c r="C20" s="14" t="s">
        <v>28</v>
      </c>
      <c r="D20" s="15"/>
      <c r="E20" s="15"/>
      <c r="F20" s="16"/>
      <c r="G20" s="15"/>
      <c r="H20" s="15"/>
      <c r="I20" s="17"/>
      <c r="J20" s="13"/>
      <c r="K20" s="23">
        <f t="shared" si="1"/>
        <v>0</v>
      </c>
      <c r="L20" s="2" t="str">
        <f t="shared" si="2"/>
        <v>ok</v>
      </c>
    </row>
    <row r="21" spans="1:12" ht="30" customHeight="1">
      <c r="A21" s="40"/>
      <c r="B21" s="49"/>
      <c r="C21" s="14" t="s">
        <v>24</v>
      </c>
      <c r="D21" s="15"/>
      <c r="E21" s="15"/>
      <c r="F21" s="16"/>
      <c r="G21" s="15"/>
      <c r="H21" s="15"/>
      <c r="I21" s="17"/>
      <c r="J21" s="13"/>
      <c r="K21" s="23">
        <f>I21-(G21+H21)</f>
        <v>0</v>
      </c>
      <c r="L21" s="2" t="str">
        <f t="shared" si="2"/>
        <v>ok</v>
      </c>
    </row>
    <row r="22" spans="1:12" ht="30" customHeight="1">
      <c r="A22" s="40"/>
      <c r="B22" s="49"/>
      <c r="C22" s="14" t="s">
        <v>15</v>
      </c>
      <c r="D22" s="15"/>
      <c r="E22" s="15"/>
      <c r="F22" s="16"/>
      <c r="G22" s="15"/>
      <c r="H22" s="15"/>
      <c r="I22" s="17"/>
      <c r="J22" s="13"/>
      <c r="K22" s="23">
        <f>I22-(G22+H22)</f>
        <v>0</v>
      </c>
      <c r="L22" s="2" t="str">
        <f t="shared" si="2"/>
        <v>ok</v>
      </c>
    </row>
    <row r="23" spans="1:12" ht="30" customHeight="1">
      <c r="A23" s="40"/>
      <c r="B23" s="46" t="s">
        <v>14</v>
      </c>
      <c r="C23" s="46"/>
      <c r="D23" s="15"/>
      <c r="E23" s="15"/>
      <c r="F23" s="16"/>
      <c r="G23" s="15"/>
      <c r="H23" s="15"/>
      <c r="I23" s="17"/>
      <c r="J23" s="13"/>
      <c r="K23" s="23">
        <f t="shared" si="1"/>
        <v>0</v>
      </c>
      <c r="L23" s="2" t="str">
        <f t="shared" si="2"/>
        <v>ok</v>
      </c>
    </row>
    <row r="24" spans="1:12" ht="30" customHeight="1">
      <c r="A24" s="40"/>
      <c r="B24" s="46" t="s">
        <v>29</v>
      </c>
      <c r="C24" s="46"/>
      <c r="D24" s="15"/>
      <c r="E24" s="15"/>
      <c r="F24" s="16"/>
      <c r="G24" s="15"/>
      <c r="H24" s="16"/>
      <c r="I24" s="17"/>
      <c r="J24" s="13"/>
      <c r="K24" s="23">
        <f t="shared" si="1"/>
        <v>0</v>
      </c>
      <c r="L24" s="2" t="str">
        <f t="shared" si="2"/>
        <v>ok</v>
      </c>
    </row>
    <row r="25" spans="1:12" ht="30" customHeight="1">
      <c r="A25" s="40"/>
      <c r="B25" s="46" t="s">
        <v>4</v>
      </c>
      <c r="C25" s="46"/>
      <c r="D25" s="15"/>
      <c r="E25" s="15"/>
      <c r="F25" s="16"/>
      <c r="G25" s="15"/>
      <c r="H25" s="15"/>
      <c r="I25" s="17"/>
      <c r="J25" s="13"/>
      <c r="K25" s="23">
        <f t="shared" si="1"/>
        <v>0</v>
      </c>
      <c r="L25" s="2" t="str">
        <f t="shared" si="2"/>
        <v>ok</v>
      </c>
    </row>
    <row r="26" spans="1:12" ht="30" customHeight="1">
      <c r="A26" s="40"/>
      <c r="B26" s="44" t="s">
        <v>16</v>
      </c>
      <c r="C26" s="45"/>
      <c r="D26" s="15"/>
      <c r="E26" s="15"/>
      <c r="F26" s="16"/>
      <c r="G26" s="15"/>
      <c r="H26" s="15"/>
      <c r="I26" s="17"/>
      <c r="J26" s="13"/>
      <c r="K26" s="23">
        <f t="shared" si="1"/>
        <v>0</v>
      </c>
      <c r="L26" s="2" t="str">
        <f t="shared" si="2"/>
        <v>ok</v>
      </c>
    </row>
    <row r="27" spans="1:12" ht="30" customHeight="1">
      <c r="A27" s="40"/>
      <c r="B27" s="44" t="s">
        <v>30</v>
      </c>
      <c r="C27" s="45"/>
      <c r="D27" s="15"/>
      <c r="E27" s="15"/>
      <c r="F27" s="16"/>
      <c r="G27" s="15"/>
      <c r="H27" s="15"/>
      <c r="I27" s="17"/>
      <c r="J27" s="13"/>
      <c r="K27" s="23">
        <f t="shared" si="1"/>
        <v>0</v>
      </c>
      <c r="L27" s="2" t="str">
        <f t="shared" si="2"/>
        <v>ok</v>
      </c>
    </row>
    <row r="28" spans="1:12" ht="30" customHeight="1">
      <c r="A28" s="40"/>
      <c r="B28" s="44" t="s">
        <v>5</v>
      </c>
      <c r="C28" s="45"/>
      <c r="D28" s="15"/>
      <c r="E28" s="15"/>
      <c r="F28" s="16"/>
      <c r="G28" s="15"/>
      <c r="H28" s="15"/>
      <c r="I28" s="17"/>
      <c r="J28" s="13"/>
      <c r="K28" s="23">
        <f t="shared" si="1"/>
        <v>0</v>
      </c>
      <c r="L28" s="2" t="str">
        <f t="shared" si="2"/>
        <v>ok</v>
      </c>
    </row>
    <row r="29" spans="1:12" ht="30" customHeight="1">
      <c r="A29" s="40"/>
      <c r="B29" s="44" t="s">
        <v>6</v>
      </c>
      <c r="C29" s="45"/>
      <c r="D29" s="15"/>
      <c r="E29" s="15"/>
      <c r="F29" s="16"/>
      <c r="G29" s="15"/>
      <c r="H29" s="15"/>
      <c r="I29" s="17"/>
      <c r="J29" s="13"/>
      <c r="K29" s="23">
        <f t="shared" si="1"/>
        <v>0</v>
      </c>
      <c r="L29" s="2" t="str">
        <f t="shared" si="2"/>
        <v>ok</v>
      </c>
    </row>
    <row r="30" spans="1:12" ht="30" customHeight="1">
      <c r="A30" s="40"/>
      <c r="B30" s="52" t="s">
        <v>13</v>
      </c>
      <c r="C30" s="52"/>
      <c r="D30" s="18"/>
      <c r="E30" s="18"/>
      <c r="F30" s="19"/>
      <c r="G30" s="18"/>
      <c r="H30" s="18"/>
      <c r="I30" s="20"/>
      <c r="J30" s="13"/>
      <c r="K30" s="23">
        <f t="shared" si="1"/>
        <v>0</v>
      </c>
      <c r="L30" s="2" t="str">
        <f t="shared" si="2"/>
        <v>ok</v>
      </c>
    </row>
    <row r="31" spans="1:12" ht="30" customHeight="1">
      <c r="A31" s="40"/>
      <c r="B31" s="44" t="s">
        <v>31</v>
      </c>
      <c r="C31" s="45"/>
      <c r="D31" s="15"/>
      <c r="E31" s="15"/>
      <c r="F31" s="16"/>
      <c r="G31" s="15"/>
      <c r="H31" s="15"/>
      <c r="I31" s="17"/>
      <c r="J31" s="13"/>
      <c r="K31" s="23">
        <f t="shared" si="1"/>
        <v>0</v>
      </c>
      <c r="L31" s="2" t="str">
        <f t="shared" si="2"/>
        <v>ok</v>
      </c>
    </row>
    <row r="32" spans="1:12" ht="30" customHeight="1" thickBot="1">
      <c r="A32" s="41"/>
      <c r="B32" s="42" t="s">
        <v>7</v>
      </c>
      <c r="C32" s="43"/>
      <c r="D32" s="21">
        <f>ROUND($I32*$D$4/$I$4,2)</f>
        <v>52.87</v>
      </c>
      <c r="E32" s="21">
        <f>ROUND($I32*$E$4/$I$4,2)</f>
        <v>29.95</v>
      </c>
      <c r="F32" s="21">
        <f>ROUND($I32*$F$4/$I$4,2)</f>
        <v>7.98</v>
      </c>
      <c r="G32" s="21">
        <f>SUM(D32:F32)</f>
        <v>90.8</v>
      </c>
      <c r="H32" s="21">
        <f>ROUND($I32*$H$4/$I$4,2)</f>
        <v>9.2</v>
      </c>
      <c r="I32" s="22">
        <v>100</v>
      </c>
      <c r="J32" s="13"/>
      <c r="K32" s="23">
        <f>I32-(G32+H32)</f>
        <v>0</v>
      </c>
      <c r="L32" s="2" t="str">
        <f t="shared" si="2"/>
        <v>ok</v>
      </c>
    </row>
  </sheetData>
  <sheetProtection/>
  <mergeCells count="28">
    <mergeCell ref="A3:C3"/>
    <mergeCell ref="A5:C5"/>
    <mergeCell ref="A4:C4"/>
    <mergeCell ref="A6:A32"/>
    <mergeCell ref="B32:C32"/>
    <mergeCell ref="B31:C31"/>
    <mergeCell ref="B29:C29"/>
    <mergeCell ref="B8:C8"/>
    <mergeCell ref="B24:C24"/>
    <mergeCell ref="B10:C10"/>
    <mergeCell ref="B6:C6"/>
    <mergeCell ref="B19:B22"/>
    <mergeCell ref="B9:C9"/>
    <mergeCell ref="B13:C13"/>
    <mergeCell ref="B7:C7"/>
    <mergeCell ref="B11:C11"/>
    <mergeCell ref="B12:C12"/>
    <mergeCell ref="B17:C17"/>
    <mergeCell ref="B15:C15"/>
    <mergeCell ref="B14:C14"/>
    <mergeCell ref="B30:C30"/>
    <mergeCell ref="B16:C16"/>
    <mergeCell ref="B26:C26"/>
    <mergeCell ref="B28:C28"/>
    <mergeCell ref="B18:C18"/>
    <mergeCell ref="B27:C27"/>
    <mergeCell ref="B25:C25"/>
    <mergeCell ref="B23:C23"/>
  </mergeCells>
  <printOptions/>
  <pageMargins left="1.0236220472440944" right="0.5905511811023623" top="0.8" bottom="0.7874015748031497" header="0.5" footer="0.5118110236220472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2014-08-21T11:39:38Z</cp:lastPrinted>
  <dcterms:created xsi:type="dcterms:W3CDTF">2002-06-18T11:13:06Z</dcterms:created>
  <dcterms:modified xsi:type="dcterms:W3CDTF">2014-08-21T11:40:26Z</dcterms:modified>
  <cp:category/>
  <cp:version/>
  <cp:contentType/>
  <cp:contentStatus/>
</cp:coreProperties>
</file>