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80" windowWidth="19290" windowHeight="4470" tabRatio="827" activeTab="0"/>
  </bookViews>
  <sheets>
    <sheet name="様式11-1 事業費等一覧" sheetId="1" r:id="rId1"/>
    <sheet name="様式11-1 事業費等一覧【記入例】" sheetId="2" r:id="rId2"/>
    <sheet name="様式11-2 事業費等一覧（事業別）" sheetId="3" r:id="rId3"/>
    <sheet name="様式11-2 事業費等一覧（事業別）【記入例】" sheetId="4" r:id="rId4"/>
    <sheet name="注記" sheetId="5" r:id="rId5"/>
  </sheets>
  <definedNames>
    <definedName name="_xlnm.Print_Area" localSheetId="4">'注記'!$A$1:$F$51</definedName>
    <definedName name="_xlnm.Print_Area" localSheetId="0">'様式11-1 事業費等一覧'!$A$1:$F$55</definedName>
    <definedName name="_xlnm.Print_Area" localSheetId="1">'様式11-1 事業費等一覧【記入例】'!$A$1:$F$55</definedName>
    <definedName name="_xlnm.Print_Area" localSheetId="2">'様式11-2 事業費等一覧（事業別）'!$A$1:$K$47</definedName>
    <definedName name="_xlnm.Print_Area" localSheetId="3">'様式11-2 事業費等一覧（事業別）【記入例】'!$A$1:$K$47</definedName>
  </definedNames>
  <calcPr fullCalcOnLoad="1"/>
</workbook>
</file>

<file path=xl/sharedStrings.xml><?xml version="1.0" encoding="utf-8"?>
<sst xmlns="http://schemas.openxmlformats.org/spreadsheetml/2006/main" count="271" uniqueCount="61">
  <si>
    <t>計</t>
  </si>
  <si>
    <t>合　　　　　　　　　計</t>
  </si>
  <si>
    <t>施設名：</t>
  </si>
  <si>
    <t>法人名：</t>
  </si>
  <si>
    <t>協調融資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</si>
  <si>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</si>
  <si>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</si>
  <si>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</si>
  <si>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</si>
  <si>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</si>
  <si>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</si>
  <si>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</si>
  <si>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</si>
  <si>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</si>
  <si>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</si>
  <si>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</si>
  <si>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東京都補助金</t>
  </si>
  <si>
    <t>比　率</t>
  </si>
  <si>
    <t>借入金に対する区市町村等からの償還補助額（Ｂ）</t>
  </si>
  <si>
    <t>借入予定額と事業費総額との割合（Ｄ＝（Ａ－Ｂ）／Ｃ）</t>
  </si>
  <si>
    <t>資金総額（＝事業費合計額）（Ｃ）</t>
  </si>
  <si>
    <t>平成　　年　　月　　日　現在</t>
  </si>
  <si>
    <t>１　事業費</t>
  </si>
  <si>
    <t>補助金内訳（再掲）</t>
  </si>
  <si>
    <t>補　助　金　計</t>
  </si>
  <si>
    <t>借　入　金　計</t>
  </si>
  <si>
    <t>自 己 資 金 計</t>
  </si>
  <si>
    <t>借入金内訳（再掲）</t>
  </si>
  <si>
    <t>自己資金内訳（再掲）</t>
  </si>
  <si>
    <t>３　借入比率算出表</t>
  </si>
  <si>
    <t>－</t>
  </si>
  <si>
    <t>－</t>
  </si>
  <si>
    <t>－</t>
  </si>
  <si>
    <t>区市町村補助金</t>
  </si>
  <si>
    <t>福祉医療機構借入金</t>
  </si>
  <si>
    <t>金額（単位：円）</t>
  </si>
  <si>
    <t>移行時特別積立預金</t>
  </si>
  <si>
    <t>※本計画の他に整備を計画している場合</t>
  </si>
  <si>
    <t>　この様式を使用して、他計画の資金計画を作成すること。</t>
  </si>
  <si>
    <t>　東京都協議計画と他計画とを合算して借入比率を算出（欄を作成すること）し、</t>
  </si>
  <si>
    <r>
      <t>総事業費における借入比率が５０％を超えない範囲</t>
    </r>
    <r>
      <rPr>
        <sz val="11"/>
        <rFont val="ＭＳ 明朝"/>
        <family val="1"/>
      </rPr>
      <t>であること。</t>
    </r>
  </si>
  <si>
    <t>特養
ショート</t>
  </si>
  <si>
    <t>合計</t>
  </si>
  <si>
    <t>標準デイ</t>
  </si>
  <si>
    <t>－</t>
  </si>
  <si>
    <t>２　資金調達内訳</t>
  </si>
  <si>
    <t>借入予定額（Ａ）</t>
  </si>
  <si>
    <t>地域交流スペース
（防災拠点型）</t>
  </si>
  <si>
    <t>（チェック）</t>
  </si>
  <si>
    <t>（チェック）</t>
  </si>
  <si>
    <t>（チェック）</t>
  </si>
  <si>
    <t>寄附金（（医社）○○会）</t>
  </si>
  <si>
    <t>寄附金（（医社）○○会）</t>
  </si>
  <si>
    <t>（チェック）</t>
  </si>
  <si>
    <t>－</t>
  </si>
  <si>
    <t>－</t>
  </si>
  <si>
    <t>（チェック）</t>
  </si>
  <si>
    <t>寄附金（　　　　　）</t>
  </si>
  <si>
    <t>寄附金（　　　　　）</t>
  </si>
  <si>
    <t>事業費・資金調達内訳等一覧表</t>
  </si>
  <si>
    <t>事業費・資金調達内訳等一覧表（事業別）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</si>
</sst>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0;&quot;△ &quot;0"/>
    <numFmt numFmtId="197" formatCode="#,##0;&quot;△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u val="single"/>
      <sz val="11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u val="single"/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3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1" xfId="16" applyFont="1" applyBorder="1" applyAlignment="1">
      <alignment horizontal="center" vertical="center" shrinkToFit="1"/>
    </xf>
    <xf numFmtId="38" fontId="2" fillId="0" borderId="0" xfId="16" applyFont="1" applyFill="1" applyBorder="1" applyAlignment="1">
      <alignment horizontal="center" vertical="center" textRotation="255"/>
    </xf>
    <xf numFmtId="38" fontId="2" fillId="0" borderId="0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 shrinkToFit="1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0" xfId="16" applyFont="1" applyBorder="1" applyAlignment="1">
      <alignment horizontal="center" vertical="center" shrinkToFit="1"/>
    </xf>
    <xf numFmtId="38" fontId="2" fillId="0" borderId="0" xfId="16" applyFont="1" applyFill="1" applyBorder="1" applyAlignment="1">
      <alignment horizontal="left" vertical="center" shrinkToFit="1"/>
    </xf>
    <xf numFmtId="38" fontId="2" fillId="0" borderId="10" xfId="16" applyFont="1" applyBorder="1" applyAlignment="1">
      <alignment horizontal="center" vertical="center" shrinkToFit="1"/>
    </xf>
    <xf numFmtId="10" fontId="2" fillId="0" borderId="0" xfId="16" applyNumberFormat="1" applyFont="1" applyFill="1" applyBorder="1" applyAlignment="1">
      <alignment horizontal="right" vertical="center"/>
    </xf>
    <xf numFmtId="38" fontId="7" fillId="0" borderId="11" xfId="16" applyFont="1" applyBorder="1" applyAlignment="1">
      <alignment horizontal="right" vertical="center"/>
    </xf>
    <xf numFmtId="38" fontId="7" fillId="0" borderId="12" xfId="16" applyFont="1" applyBorder="1" applyAlignment="1">
      <alignment horizontal="right" vertical="center"/>
    </xf>
    <xf numFmtId="38" fontId="7" fillId="0" borderId="13" xfId="16" applyFont="1" applyBorder="1" applyAlignment="1">
      <alignment horizontal="right" vertical="center"/>
    </xf>
    <xf numFmtId="38" fontId="2" fillId="0" borderId="0" xfId="16" applyFont="1" applyFill="1" applyAlignment="1">
      <alignment vertical="center"/>
    </xf>
    <xf numFmtId="38" fontId="2" fillId="2" borderId="14" xfId="16" applyFont="1" applyFill="1" applyBorder="1" applyAlignment="1">
      <alignment vertical="center"/>
    </xf>
    <xf numFmtId="38" fontId="2" fillId="2" borderId="15" xfId="16" applyFont="1" applyFill="1" applyBorder="1" applyAlignment="1">
      <alignment vertical="center"/>
    </xf>
    <xf numFmtId="38" fontId="2" fillId="0" borderId="16" xfId="16" applyFont="1" applyBorder="1" applyAlignment="1">
      <alignment horizontal="left" vertical="center" shrinkToFit="1"/>
    </xf>
    <xf numFmtId="38" fontId="2" fillId="0" borderId="17" xfId="16" applyFont="1" applyBorder="1" applyAlignment="1">
      <alignment horizontal="left" vertical="center" shrinkToFit="1"/>
    </xf>
    <xf numFmtId="38" fontId="2" fillId="0" borderId="11" xfId="16" applyFont="1" applyFill="1" applyBorder="1" applyAlignment="1">
      <alignment horizontal="left" vertical="center" shrinkToFit="1"/>
    </xf>
    <xf numFmtId="38" fontId="2" fillId="0" borderId="17" xfId="16" applyFont="1" applyBorder="1" applyAlignment="1">
      <alignment horizontal="center" vertical="center"/>
    </xf>
    <xf numFmtId="38" fontId="2" fillId="0" borderId="17" xfId="16" applyFont="1" applyFill="1" applyBorder="1" applyAlignment="1">
      <alignment horizontal="left" vertical="center" shrinkToFit="1"/>
    </xf>
    <xf numFmtId="38" fontId="7" fillId="3" borderId="18" xfId="16" applyFont="1" applyFill="1" applyBorder="1" applyAlignment="1">
      <alignment horizontal="right" vertical="center"/>
    </xf>
    <xf numFmtId="10" fontId="7" fillId="3" borderId="19" xfId="16" applyNumberFormat="1" applyFont="1" applyFill="1" applyBorder="1" applyAlignment="1">
      <alignment horizontal="right" vertical="center"/>
    </xf>
    <xf numFmtId="38" fontId="7" fillId="0" borderId="16" xfId="16" applyFont="1" applyBorder="1" applyAlignment="1">
      <alignment horizontal="right" vertical="center"/>
    </xf>
    <xf numFmtId="10" fontId="7" fillId="0" borderId="20" xfId="16" applyNumberFormat="1" applyFont="1" applyBorder="1" applyAlignment="1">
      <alignment horizontal="right" vertical="center"/>
    </xf>
    <xf numFmtId="10" fontId="7" fillId="0" borderId="21" xfId="16" applyNumberFormat="1" applyFont="1" applyBorder="1" applyAlignment="1">
      <alignment horizontal="right" vertical="center"/>
    </xf>
    <xf numFmtId="38" fontId="7" fillId="0" borderId="17" xfId="16" applyFont="1" applyBorder="1" applyAlignment="1">
      <alignment horizontal="right" vertical="center"/>
    </xf>
    <xf numFmtId="10" fontId="7" fillId="0" borderId="22" xfId="16" applyNumberFormat="1" applyFont="1" applyBorder="1" applyAlignment="1">
      <alignment horizontal="right" vertical="center"/>
    </xf>
    <xf numFmtId="38" fontId="7" fillId="3" borderId="23" xfId="16" applyFont="1" applyFill="1" applyBorder="1" applyAlignment="1">
      <alignment horizontal="right" vertical="center"/>
    </xf>
    <xf numFmtId="10" fontId="7" fillId="3" borderId="24" xfId="16" applyNumberFormat="1" applyFont="1" applyFill="1" applyBorder="1" applyAlignment="1">
      <alignment horizontal="right" vertical="center"/>
    </xf>
    <xf numFmtId="38" fontId="7" fillId="4" borderId="25" xfId="16" applyFont="1" applyFill="1" applyBorder="1" applyAlignment="1">
      <alignment horizontal="right" vertical="center"/>
    </xf>
    <xf numFmtId="10" fontId="7" fillId="4" borderId="26" xfId="16" applyNumberFormat="1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center" vertical="center"/>
    </xf>
    <xf numFmtId="10" fontId="7" fillId="0" borderId="27" xfId="16" applyNumberFormat="1" applyFont="1" applyBorder="1" applyAlignment="1">
      <alignment horizontal="right" vertical="center"/>
    </xf>
    <xf numFmtId="10" fontId="7" fillId="0" borderId="28" xfId="16" applyNumberFormat="1" applyFont="1" applyBorder="1" applyAlignment="1">
      <alignment horizontal="right" vertical="center"/>
    </xf>
    <xf numFmtId="38" fontId="7" fillId="0" borderId="29" xfId="16" applyFont="1" applyBorder="1" applyAlignment="1">
      <alignment horizontal="right" vertical="center" shrinkToFit="1"/>
    </xf>
    <xf numFmtId="38" fontId="7" fillId="3" borderId="30" xfId="16" applyFont="1" applyFill="1" applyBorder="1" applyAlignment="1">
      <alignment horizontal="right" vertical="center"/>
    </xf>
    <xf numFmtId="10" fontId="7" fillId="3" borderId="31" xfId="16" applyNumberFormat="1" applyFont="1" applyFill="1" applyBorder="1" applyAlignment="1">
      <alignment horizontal="right" vertical="center"/>
    </xf>
    <xf numFmtId="38" fontId="7" fillId="0" borderId="32" xfId="16" applyFont="1" applyBorder="1" applyAlignment="1">
      <alignment horizontal="right" vertical="center"/>
    </xf>
    <xf numFmtId="38" fontId="7" fillId="0" borderId="11" xfId="16" applyFont="1" applyBorder="1" applyAlignment="1">
      <alignment horizontal="right" vertical="center" shrinkToFit="1"/>
    </xf>
    <xf numFmtId="38" fontId="7" fillId="0" borderId="13" xfId="16" applyFont="1" applyBorder="1" applyAlignment="1">
      <alignment horizontal="right" vertical="center" shrinkToFit="1"/>
    </xf>
    <xf numFmtId="10" fontId="7" fillId="0" borderId="22" xfId="16" applyNumberFormat="1" applyFont="1" applyBorder="1" applyAlignment="1">
      <alignment horizontal="right" vertical="center" shrinkToFit="1"/>
    </xf>
    <xf numFmtId="38" fontId="7" fillId="2" borderId="25" xfId="16" applyFont="1" applyFill="1" applyBorder="1" applyAlignment="1">
      <alignment horizontal="right" vertical="center"/>
    </xf>
    <xf numFmtId="10" fontId="7" fillId="2" borderId="26" xfId="16" applyNumberFormat="1" applyFont="1" applyFill="1" applyBorder="1" applyAlignment="1">
      <alignment horizontal="right" vertical="center"/>
    </xf>
    <xf numFmtId="38" fontId="7" fillId="0" borderId="17" xfId="16" applyFont="1" applyFill="1" applyBorder="1" applyAlignment="1">
      <alignment horizontal="right" vertical="center" shrinkToFit="1"/>
    </xf>
    <xf numFmtId="10" fontId="7" fillId="0" borderId="22" xfId="16" applyNumberFormat="1" applyFont="1" applyFill="1" applyBorder="1" applyAlignment="1">
      <alignment horizontal="right" vertical="center" shrinkToFit="1"/>
    </xf>
    <xf numFmtId="38" fontId="7" fillId="0" borderId="33" xfId="16" applyFont="1" applyBorder="1" applyAlignment="1">
      <alignment horizontal="right" vertical="center" shrinkToFit="1"/>
    </xf>
    <xf numFmtId="38" fontId="7" fillId="0" borderId="16" xfId="16" applyFont="1" applyBorder="1" applyAlignment="1">
      <alignment horizontal="right" vertical="center" shrinkToFit="1"/>
    </xf>
    <xf numFmtId="38" fontId="2" fillId="0" borderId="34" xfId="16" applyFont="1" applyBorder="1" applyAlignment="1">
      <alignment horizontal="left" vertical="center" shrinkToFit="1"/>
    </xf>
    <xf numFmtId="38" fontId="7" fillId="0" borderId="34" xfId="16" applyFont="1" applyBorder="1" applyAlignment="1">
      <alignment horizontal="right" vertical="center" shrinkToFit="1"/>
    </xf>
    <xf numFmtId="10" fontId="7" fillId="0" borderId="35" xfId="16" applyNumberFormat="1" applyFont="1" applyBorder="1" applyAlignment="1">
      <alignment horizontal="right" vertical="center" shrinkToFit="1"/>
    </xf>
    <xf numFmtId="38" fontId="2" fillId="2" borderId="36" xfId="16" applyFont="1" applyFill="1" applyBorder="1" applyAlignment="1">
      <alignment vertical="center"/>
    </xf>
    <xf numFmtId="38" fontId="2" fillId="2" borderId="37" xfId="16" applyFont="1" applyFill="1" applyBorder="1" applyAlignment="1">
      <alignment vertical="center"/>
    </xf>
    <xf numFmtId="38" fontId="2" fillId="2" borderId="38" xfId="16" applyFont="1" applyFill="1" applyBorder="1" applyAlignment="1">
      <alignment vertical="center"/>
    </xf>
    <xf numFmtId="38" fontId="2" fillId="2" borderId="39" xfId="16" applyFont="1" applyFill="1" applyBorder="1" applyAlignment="1">
      <alignment vertical="center"/>
    </xf>
    <xf numFmtId="38" fontId="7" fillId="2" borderId="23" xfId="16" applyFont="1" applyFill="1" applyBorder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7" fillId="2" borderId="30" xfId="16" applyFont="1" applyFill="1" applyBorder="1" applyAlignment="1">
      <alignment horizontal="right" vertical="center"/>
    </xf>
    <xf numFmtId="10" fontId="7" fillId="2" borderId="31" xfId="16" applyNumberFormat="1" applyFont="1" applyFill="1" applyBorder="1" applyAlignment="1">
      <alignment horizontal="right" vertical="center"/>
    </xf>
    <xf numFmtId="10" fontId="7" fillId="0" borderId="20" xfId="16" applyNumberFormat="1" applyFont="1" applyBorder="1" applyAlignment="1">
      <alignment horizontal="right" vertical="center" shrinkToFit="1"/>
    </xf>
    <xf numFmtId="10" fontId="7" fillId="2" borderId="24" xfId="16" applyNumberFormat="1" applyFont="1" applyFill="1" applyBorder="1" applyAlignment="1">
      <alignment horizontal="right" vertical="center"/>
    </xf>
    <xf numFmtId="38" fontId="7" fillId="0" borderId="16" xfId="16" applyFont="1" applyFill="1" applyBorder="1" applyAlignment="1">
      <alignment horizontal="right" vertical="center"/>
    </xf>
    <xf numFmtId="10" fontId="7" fillId="0" borderId="20" xfId="16" applyNumberFormat="1" applyFont="1" applyFill="1" applyBorder="1" applyAlignment="1">
      <alignment horizontal="center" vertical="center"/>
    </xf>
    <xf numFmtId="38" fontId="7" fillId="0" borderId="11" xfId="16" applyFont="1" applyFill="1" applyBorder="1" applyAlignment="1">
      <alignment horizontal="right" vertical="center"/>
    </xf>
    <xf numFmtId="10" fontId="7" fillId="0" borderId="21" xfId="16" applyNumberFormat="1" applyFont="1" applyFill="1" applyBorder="1" applyAlignment="1">
      <alignment horizontal="center" vertical="center"/>
    </xf>
    <xf numFmtId="38" fontId="7" fillId="0" borderId="40" xfId="16" applyFont="1" applyFill="1" applyBorder="1" applyAlignment="1">
      <alignment horizontal="center" vertical="center"/>
    </xf>
    <xf numFmtId="10" fontId="7" fillId="0" borderId="41" xfId="16" applyNumberFormat="1" applyFont="1" applyFill="1" applyBorder="1" applyAlignment="1">
      <alignment horizontal="right" vertical="center"/>
    </xf>
    <xf numFmtId="38" fontId="2" fillId="3" borderId="33" xfId="16" applyFont="1" applyFill="1" applyBorder="1" applyAlignment="1">
      <alignment vertical="center"/>
    </xf>
    <xf numFmtId="38" fontId="2" fillId="3" borderId="42" xfId="16" applyFont="1" applyFill="1" applyBorder="1" applyAlignment="1">
      <alignment vertical="center"/>
    </xf>
    <xf numFmtId="38" fontId="2" fillId="3" borderId="43" xfId="16" applyFont="1" applyFill="1" applyBorder="1" applyAlignment="1">
      <alignment vertical="center"/>
    </xf>
    <xf numFmtId="38" fontId="2" fillId="3" borderId="29" xfId="16" applyFont="1" applyFill="1" applyBorder="1" applyAlignment="1">
      <alignment vertical="center"/>
    </xf>
    <xf numFmtId="38" fontId="2" fillId="3" borderId="44" xfId="16" applyFont="1" applyFill="1" applyBorder="1" applyAlignment="1">
      <alignment vertical="center"/>
    </xf>
    <xf numFmtId="38" fontId="2" fillId="3" borderId="45" xfId="16" applyFont="1" applyFill="1" applyBorder="1" applyAlignment="1">
      <alignment vertical="center"/>
    </xf>
    <xf numFmtId="38" fontId="2" fillId="3" borderId="46" xfId="16" applyFont="1" applyFill="1" applyBorder="1" applyAlignment="1">
      <alignment vertical="center"/>
    </xf>
    <xf numFmtId="38" fontId="2" fillId="3" borderId="47" xfId="16" applyFont="1" applyFill="1" applyBorder="1" applyAlignment="1">
      <alignment vertical="center"/>
    </xf>
    <xf numFmtId="38" fontId="2" fillId="3" borderId="48" xfId="16" applyFont="1" applyFill="1" applyBorder="1" applyAlignment="1">
      <alignment vertical="center"/>
    </xf>
    <xf numFmtId="38" fontId="2" fillId="4" borderId="49" xfId="16" applyFont="1" applyFill="1" applyBorder="1" applyAlignment="1">
      <alignment vertical="center"/>
    </xf>
    <xf numFmtId="38" fontId="2" fillId="4" borderId="50" xfId="16" applyFont="1" applyFill="1" applyBorder="1" applyAlignment="1">
      <alignment vertical="center"/>
    </xf>
    <xf numFmtId="38" fontId="2" fillId="4" borderId="51" xfId="16" applyFont="1" applyFill="1" applyBorder="1" applyAlignment="1">
      <alignment vertical="center"/>
    </xf>
    <xf numFmtId="38" fontId="2" fillId="4" borderId="52" xfId="16" applyFont="1" applyFill="1" applyBorder="1" applyAlignment="1">
      <alignment horizontal="center" vertical="center"/>
    </xf>
    <xf numFmtId="38" fontId="7" fillId="4" borderId="52" xfId="16" applyFont="1" applyFill="1" applyBorder="1" applyAlignment="1">
      <alignment horizontal="right" vertical="center"/>
    </xf>
    <xf numFmtId="10" fontId="7" fillId="4" borderId="53" xfId="16" applyNumberFormat="1" applyFont="1" applyFill="1" applyBorder="1" applyAlignment="1">
      <alignment horizontal="right" vertical="center"/>
    </xf>
    <xf numFmtId="38" fontId="2" fillId="0" borderId="0" xfId="16" applyFont="1" applyAlignment="1">
      <alignment vertical="center"/>
    </xf>
    <xf numFmtId="181" fontId="2" fillId="0" borderId="0" xfId="16" applyNumberFormat="1" applyFont="1" applyAlignment="1">
      <alignment horizontal="right" vertical="center"/>
    </xf>
    <xf numFmtId="38" fontId="8" fillId="0" borderId="0" xfId="16" applyFont="1" applyAlignment="1">
      <alignment horizontal="center" vertical="center"/>
    </xf>
    <xf numFmtId="38" fontId="7" fillId="0" borderId="54" xfId="16" applyFont="1" applyBorder="1" applyAlignment="1">
      <alignment horizontal="right" vertical="center"/>
    </xf>
    <xf numFmtId="38" fontId="2" fillId="0" borderId="55" xfId="16" applyFont="1" applyBorder="1" applyAlignment="1">
      <alignment horizontal="left" vertical="center" shrinkToFit="1"/>
    </xf>
    <xf numFmtId="10" fontId="7" fillId="0" borderId="35" xfId="16" applyNumberFormat="1" applyFont="1" applyBorder="1" applyAlignment="1">
      <alignment horizontal="right" vertical="center"/>
    </xf>
    <xf numFmtId="38" fontId="7" fillId="0" borderId="56" xfId="16" applyFont="1" applyBorder="1" applyAlignment="1">
      <alignment horizontal="right" vertical="center" shrinkToFit="1"/>
    </xf>
    <xf numFmtId="38" fontId="7" fillId="0" borderId="55" xfId="16" applyFont="1" applyBorder="1" applyAlignment="1">
      <alignment horizontal="right" vertical="center" shrinkToFit="1"/>
    </xf>
    <xf numFmtId="38" fontId="2" fillId="0" borderId="13" xfId="16" applyFont="1" applyBorder="1" applyAlignment="1">
      <alignment horizontal="left" vertical="center" shrinkToFit="1"/>
    </xf>
    <xf numFmtId="38" fontId="12" fillId="0" borderId="0" xfId="16" applyFont="1" applyAlignment="1">
      <alignment vertical="center"/>
    </xf>
    <xf numFmtId="38" fontId="2" fillId="0" borderId="33" xfId="16" applyFont="1" applyBorder="1" applyAlignment="1">
      <alignment horizontal="left" vertical="center" shrinkToFit="1"/>
    </xf>
    <xf numFmtId="38" fontId="2" fillId="0" borderId="57" xfId="16" applyFont="1" applyBorder="1" applyAlignment="1">
      <alignment horizontal="center" vertical="center" shrinkToFit="1"/>
    </xf>
    <xf numFmtId="38" fontId="7" fillId="3" borderId="58" xfId="16" applyFont="1" applyFill="1" applyBorder="1" applyAlignment="1">
      <alignment horizontal="right" vertical="center"/>
    </xf>
    <xf numFmtId="38" fontId="7" fillId="0" borderId="59" xfId="16" applyFont="1" applyBorder="1" applyAlignment="1">
      <alignment horizontal="right" vertical="center"/>
    </xf>
    <xf numFmtId="38" fontId="7" fillId="0" borderId="60" xfId="16" applyFont="1" applyBorder="1" applyAlignment="1">
      <alignment horizontal="right" vertical="center"/>
    </xf>
    <xf numFmtId="38" fontId="7" fillId="0" borderId="61" xfId="16" applyFont="1" applyBorder="1" applyAlignment="1">
      <alignment horizontal="right" vertical="center"/>
    </xf>
    <xf numFmtId="38" fontId="7" fillId="3" borderId="62" xfId="16" applyFont="1" applyFill="1" applyBorder="1" applyAlignment="1">
      <alignment horizontal="right" vertical="center"/>
    </xf>
    <xf numFmtId="38" fontId="7" fillId="4" borderId="63" xfId="16" applyFont="1" applyFill="1" applyBorder="1" applyAlignment="1">
      <alignment horizontal="right" vertical="center"/>
    </xf>
    <xf numFmtId="38" fontId="2" fillId="0" borderId="49" xfId="16" applyFont="1" applyBorder="1" applyAlignment="1">
      <alignment horizontal="center" vertical="center" wrapText="1" shrinkToFit="1"/>
    </xf>
    <xf numFmtId="38" fontId="7" fillId="3" borderId="64" xfId="16" applyFont="1" applyFill="1" applyBorder="1" applyAlignment="1">
      <alignment horizontal="right" vertical="center"/>
    </xf>
    <xf numFmtId="38" fontId="7" fillId="3" borderId="19" xfId="16" applyFont="1" applyFill="1" applyBorder="1" applyAlignment="1">
      <alignment horizontal="right" vertical="center"/>
    </xf>
    <xf numFmtId="38" fontId="7" fillId="0" borderId="65" xfId="16" applyFont="1" applyBorder="1" applyAlignment="1">
      <alignment horizontal="right" vertical="center"/>
    </xf>
    <xf numFmtId="38" fontId="7" fillId="0" borderId="20" xfId="16" applyFont="1" applyBorder="1" applyAlignment="1">
      <alignment horizontal="right" vertical="center"/>
    </xf>
    <xf numFmtId="38" fontId="7" fillId="0" borderId="66" xfId="16" applyFont="1" applyBorder="1" applyAlignment="1">
      <alignment horizontal="right" vertical="center"/>
    </xf>
    <xf numFmtId="38" fontId="7" fillId="0" borderId="21" xfId="16" applyFont="1" applyBorder="1" applyAlignment="1">
      <alignment horizontal="right" vertical="center"/>
    </xf>
    <xf numFmtId="38" fontId="7" fillId="0" borderId="67" xfId="16" applyFont="1" applyBorder="1" applyAlignment="1">
      <alignment horizontal="right" vertical="center"/>
    </xf>
    <xf numFmtId="38" fontId="7" fillId="0" borderId="22" xfId="16" applyFont="1" applyBorder="1" applyAlignment="1">
      <alignment horizontal="right" vertical="center"/>
    </xf>
    <xf numFmtId="38" fontId="7" fillId="3" borderId="68" xfId="16" applyFont="1" applyFill="1" applyBorder="1" applyAlignment="1">
      <alignment horizontal="right" vertical="center"/>
    </xf>
    <xf numFmtId="38" fontId="7" fillId="3" borderId="24" xfId="16" applyFont="1" applyFill="1" applyBorder="1" applyAlignment="1">
      <alignment horizontal="right" vertical="center"/>
    </xf>
    <xf numFmtId="38" fontId="7" fillId="4" borderId="69" xfId="16" applyFont="1" applyFill="1" applyBorder="1" applyAlignment="1">
      <alignment horizontal="right" vertical="center"/>
    </xf>
    <xf numFmtId="38" fontId="7" fillId="4" borderId="26" xfId="16" applyFont="1" applyFill="1" applyBorder="1" applyAlignment="1">
      <alignment horizontal="right" vertical="center"/>
    </xf>
    <xf numFmtId="38" fontId="2" fillId="0" borderId="29" xfId="16" applyFont="1" applyFill="1" applyBorder="1" applyAlignment="1">
      <alignment horizontal="left" vertical="center" shrinkToFit="1"/>
    </xf>
    <xf numFmtId="38" fontId="2" fillId="0" borderId="13" xfId="16" applyFont="1" applyBorder="1" applyAlignment="1">
      <alignment horizontal="center" vertical="center"/>
    </xf>
    <xf numFmtId="38" fontId="2" fillId="0" borderId="56" xfId="16" applyFont="1" applyBorder="1" applyAlignment="1">
      <alignment horizontal="left" vertical="center" shrinkToFit="1"/>
    </xf>
    <xf numFmtId="38" fontId="2" fillId="0" borderId="13" xfId="16" applyFont="1" applyFill="1" applyBorder="1" applyAlignment="1">
      <alignment horizontal="left" vertical="center" shrinkToFit="1"/>
    </xf>
    <xf numFmtId="38" fontId="2" fillId="0" borderId="5" xfId="16" applyFont="1" applyBorder="1" applyAlignment="1">
      <alignment horizontal="left" vertical="center" shrinkToFit="1"/>
    </xf>
    <xf numFmtId="38" fontId="7" fillId="0" borderId="70" xfId="16" applyFont="1" applyBorder="1" applyAlignment="1">
      <alignment horizontal="right" vertical="center"/>
    </xf>
    <xf numFmtId="38" fontId="7" fillId="0" borderId="59" xfId="16" applyFont="1" applyBorder="1" applyAlignment="1">
      <alignment horizontal="right" vertical="center" shrinkToFit="1"/>
    </xf>
    <xf numFmtId="38" fontId="7" fillId="0" borderId="60" xfId="16" applyFont="1" applyBorder="1" applyAlignment="1">
      <alignment horizontal="right" vertical="center" shrinkToFit="1"/>
    </xf>
    <xf numFmtId="38" fontId="7" fillId="3" borderId="71" xfId="16" applyFont="1" applyFill="1" applyBorder="1" applyAlignment="1">
      <alignment horizontal="right" vertical="center"/>
    </xf>
    <xf numFmtId="38" fontId="7" fillId="0" borderId="72" xfId="16" applyFont="1" applyBorder="1" applyAlignment="1">
      <alignment horizontal="right" vertical="center"/>
    </xf>
    <xf numFmtId="38" fontId="7" fillId="0" borderId="70" xfId="16" applyFont="1" applyBorder="1" applyAlignment="1">
      <alignment horizontal="right" vertical="center" shrinkToFit="1"/>
    </xf>
    <xf numFmtId="38" fontId="7" fillId="0" borderId="61" xfId="16" applyFont="1" applyBorder="1" applyAlignment="1">
      <alignment horizontal="right" vertical="center" shrinkToFit="1"/>
    </xf>
    <xf numFmtId="38" fontId="7" fillId="2" borderId="71" xfId="16" applyFont="1" applyFill="1" applyBorder="1" applyAlignment="1">
      <alignment horizontal="right" vertical="center"/>
    </xf>
    <xf numFmtId="38" fontId="7" fillId="2" borderId="62" xfId="16" applyFont="1" applyFill="1" applyBorder="1" applyAlignment="1">
      <alignment horizontal="right" vertical="center"/>
    </xf>
    <xf numFmtId="38" fontId="7" fillId="0" borderId="73" xfId="16" applyFont="1" applyBorder="1" applyAlignment="1">
      <alignment horizontal="right" vertical="center" shrinkToFit="1"/>
    </xf>
    <xf numFmtId="38" fontId="7" fillId="0" borderId="61" xfId="16" applyFont="1" applyFill="1" applyBorder="1" applyAlignment="1">
      <alignment horizontal="right" vertical="center" shrinkToFit="1"/>
    </xf>
    <xf numFmtId="38" fontId="7" fillId="2" borderId="63" xfId="16" applyFont="1" applyFill="1" applyBorder="1" applyAlignment="1">
      <alignment horizontal="right" vertical="center"/>
    </xf>
    <xf numFmtId="38" fontId="7" fillId="0" borderId="28" xfId="16" applyFont="1" applyBorder="1" applyAlignment="1">
      <alignment horizontal="right" vertical="center"/>
    </xf>
    <xf numFmtId="38" fontId="7" fillId="0" borderId="20" xfId="16" applyFont="1" applyBorder="1" applyAlignment="1">
      <alignment horizontal="right" vertical="center" shrinkToFit="1"/>
    </xf>
    <xf numFmtId="38" fontId="7" fillId="0" borderId="21" xfId="16" applyFont="1" applyBorder="1" applyAlignment="1">
      <alignment horizontal="right" vertical="center" shrinkToFit="1"/>
    </xf>
    <xf numFmtId="38" fontId="7" fillId="3" borderId="74" xfId="16" applyFont="1" applyFill="1" applyBorder="1" applyAlignment="1">
      <alignment horizontal="right" vertical="center"/>
    </xf>
    <xf numFmtId="38" fontId="7" fillId="3" borderId="31" xfId="16" applyFont="1" applyFill="1" applyBorder="1" applyAlignment="1">
      <alignment horizontal="right" vertical="center"/>
    </xf>
    <xf numFmtId="38" fontId="7" fillId="0" borderId="75" xfId="16" applyFont="1" applyBorder="1" applyAlignment="1">
      <alignment horizontal="right" vertical="center"/>
    </xf>
    <xf numFmtId="38" fontId="7" fillId="0" borderId="65" xfId="16" applyFont="1" applyBorder="1" applyAlignment="1">
      <alignment horizontal="right" vertical="center" shrinkToFit="1"/>
    </xf>
    <xf numFmtId="38" fontId="7" fillId="0" borderId="76" xfId="16" applyFont="1" applyBorder="1" applyAlignment="1">
      <alignment horizontal="right" vertical="center" shrinkToFit="1"/>
    </xf>
    <xf numFmtId="38" fontId="7" fillId="0" borderId="35" xfId="16" applyFont="1" applyBorder="1" applyAlignment="1">
      <alignment horizontal="right" vertical="center" shrinkToFit="1"/>
    </xf>
    <xf numFmtId="38" fontId="7" fillId="0" borderId="66" xfId="16" applyFont="1" applyBorder="1" applyAlignment="1">
      <alignment horizontal="right" vertical="center" shrinkToFit="1"/>
    </xf>
    <xf numFmtId="38" fontId="7" fillId="0" borderId="22" xfId="16" applyFont="1" applyBorder="1" applyAlignment="1">
      <alignment horizontal="right" vertical="center" shrinkToFit="1"/>
    </xf>
    <xf numFmtId="38" fontId="7" fillId="2" borderId="74" xfId="16" applyFont="1" applyFill="1" applyBorder="1" applyAlignment="1">
      <alignment horizontal="right" vertical="center"/>
    </xf>
    <xf numFmtId="38" fontId="7" fillId="2" borderId="31" xfId="16" applyFont="1" applyFill="1" applyBorder="1" applyAlignment="1">
      <alignment horizontal="right" vertical="center"/>
    </xf>
    <xf numFmtId="38" fontId="7" fillId="2" borderId="68" xfId="16" applyFont="1" applyFill="1" applyBorder="1" applyAlignment="1">
      <alignment horizontal="right" vertical="center"/>
    </xf>
    <xf numFmtId="38" fontId="7" fillId="2" borderId="24" xfId="16" applyFont="1" applyFill="1" applyBorder="1" applyAlignment="1">
      <alignment horizontal="right" vertical="center"/>
    </xf>
    <xf numFmtId="38" fontId="7" fillId="0" borderId="77" xfId="16" applyFont="1" applyBorder="1" applyAlignment="1">
      <alignment horizontal="right" vertical="center" shrinkToFit="1"/>
    </xf>
    <xf numFmtId="38" fontId="7" fillId="0" borderId="78" xfId="16" applyFont="1" applyBorder="1" applyAlignment="1">
      <alignment horizontal="right" vertical="center" shrinkToFit="1"/>
    </xf>
    <xf numFmtId="38" fontId="7" fillId="0" borderId="67" xfId="16" applyFont="1" applyFill="1" applyBorder="1" applyAlignment="1">
      <alignment horizontal="right" vertical="center" shrinkToFit="1"/>
    </xf>
    <xf numFmtId="38" fontId="7" fillId="0" borderId="22" xfId="16" applyFont="1" applyFill="1" applyBorder="1" applyAlignment="1">
      <alignment horizontal="right" vertical="center" shrinkToFit="1"/>
    </xf>
    <xf numFmtId="38" fontId="7" fillId="2" borderId="69" xfId="16" applyFont="1" applyFill="1" applyBorder="1" applyAlignment="1">
      <alignment horizontal="right" vertical="center"/>
    </xf>
    <xf numFmtId="38" fontId="7" fillId="2" borderId="26" xfId="16" applyFont="1" applyFill="1" applyBorder="1" applyAlignment="1">
      <alignment horizontal="right" vertical="center"/>
    </xf>
    <xf numFmtId="38" fontId="7" fillId="0" borderId="76" xfId="16" applyFont="1" applyBorder="1" applyAlignment="1">
      <alignment horizontal="right" vertical="center"/>
    </xf>
    <xf numFmtId="38" fontId="7" fillId="0" borderId="34" xfId="16" applyFont="1" applyBorder="1" applyAlignment="1">
      <alignment horizontal="right" vertical="center"/>
    </xf>
    <xf numFmtId="38" fontId="7" fillId="0" borderId="35" xfId="16" applyFont="1" applyBorder="1" applyAlignment="1">
      <alignment horizontal="right" vertical="center"/>
    </xf>
    <xf numFmtId="38" fontId="7" fillId="0" borderId="67" xfId="16" applyFont="1" applyBorder="1" applyAlignment="1">
      <alignment horizontal="right" vertical="center" shrinkToFit="1"/>
    </xf>
    <xf numFmtId="38" fontId="7" fillId="0" borderId="17" xfId="16" applyFont="1" applyBorder="1" applyAlignment="1">
      <alignment horizontal="right" vertical="center" shrinkToFit="1"/>
    </xf>
    <xf numFmtId="38" fontId="7" fillId="4" borderId="30" xfId="16" applyFont="1" applyFill="1" applyBorder="1" applyAlignment="1">
      <alignment horizontal="right" vertical="center"/>
    </xf>
    <xf numFmtId="10" fontId="7" fillId="4" borderId="31" xfId="16" applyNumberFormat="1" applyFont="1" applyFill="1" applyBorder="1" applyAlignment="1">
      <alignment horizontal="right" vertical="center"/>
    </xf>
    <xf numFmtId="38" fontId="7" fillId="0" borderId="79" xfId="16" applyFont="1" applyBorder="1" applyAlignment="1">
      <alignment horizontal="right" vertical="center"/>
    </xf>
    <xf numFmtId="38" fontId="7" fillId="4" borderId="71" xfId="16" applyFont="1" applyFill="1" applyBorder="1" applyAlignment="1">
      <alignment horizontal="right" vertical="center"/>
    </xf>
    <xf numFmtId="38" fontId="7" fillId="4" borderId="74" xfId="16" applyFont="1" applyFill="1" applyBorder="1" applyAlignment="1">
      <alignment horizontal="right" vertical="center"/>
    </xf>
    <xf numFmtId="38" fontId="7" fillId="4" borderId="31" xfId="16" applyFont="1" applyFill="1" applyBorder="1" applyAlignment="1">
      <alignment horizontal="right" vertical="center"/>
    </xf>
    <xf numFmtId="38" fontId="2" fillId="0" borderId="80" xfId="16" applyFont="1" applyFill="1" applyBorder="1" applyAlignment="1">
      <alignment horizontal="left" vertical="center" shrinkToFit="1"/>
    </xf>
    <xf numFmtId="38" fontId="7" fillId="0" borderId="81" xfId="16" applyFont="1" applyBorder="1" applyAlignment="1">
      <alignment horizontal="right" vertical="center" shrinkToFit="1"/>
    </xf>
    <xf numFmtId="38" fontId="7" fillId="0" borderId="82" xfId="16" applyFont="1" applyBorder="1" applyAlignment="1">
      <alignment horizontal="right" vertical="center" shrinkToFit="1"/>
    </xf>
    <xf numFmtId="38" fontId="7" fillId="0" borderId="83" xfId="16" applyFont="1" applyBorder="1" applyAlignment="1">
      <alignment horizontal="right" vertical="center" shrinkToFit="1"/>
    </xf>
    <xf numFmtId="38" fontId="7" fillId="0" borderId="84" xfId="16" applyFont="1" applyBorder="1" applyAlignment="1">
      <alignment horizontal="right" vertical="center" shrinkToFit="1"/>
    </xf>
    <xf numFmtId="38" fontId="2" fillId="0" borderId="83" xfId="16" applyFont="1" applyFill="1" applyBorder="1" applyAlignment="1">
      <alignment horizontal="left" vertical="center" shrinkToFit="1"/>
    </xf>
    <xf numFmtId="38" fontId="7" fillId="0" borderId="80" xfId="16" applyFont="1" applyBorder="1" applyAlignment="1">
      <alignment horizontal="right" vertical="center" shrinkToFit="1"/>
    </xf>
    <xf numFmtId="10" fontId="7" fillId="0" borderId="84" xfId="16" applyNumberFormat="1" applyFont="1" applyBorder="1" applyAlignment="1">
      <alignment horizontal="right" vertical="center" shrinkToFit="1"/>
    </xf>
    <xf numFmtId="38" fontId="7" fillId="0" borderId="85" xfId="16" applyFont="1" applyBorder="1" applyAlignment="1">
      <alignment horizontal="right" vertical="center"/>
    </xf>
    <xf numFmtId="38" fontId="7" fillId="0" borderId="86" xfId="16" applyFont="1" applyBorder="1" applyAlignment="1">
      <alignment horizontal="right" vertical="center"/>
    </xf>
    <xf numFmtId="38" fontId="7" fillId="0" borderId="27" xfId="16" applyFont="1" applyBorder="1" applyAlignment="1">
      <alignment horizontal="right" vertical="center"/>
    </xf>
    <xf numFmtId="38" fontId="5" fillId="0" borderId="0" xfId="16" applyFont="1" applyFill="1" applyAlignment="1">
      <alignment vertical="center"/>
    </xf>
    <xf numFmtId="38" fontId="5" fillId="0" borderId="0" xfId="16" applyFont="1" applyAlignment="1">
      <alignment vertical="center"/>
    </xf>
    <xf numFmtId="197" fontId="5" fillId="0" borderId="0" xfId="16" applyNumberFormat="1" applyFont="1" applyBorder="1" applyAlignment="1">
      <alignment horizontal="right" vertical="center" shrinkToFit="1"/>
    </xf>
    <xf numFmtId="197" fontId="5" fillId="0" borderId="0" xfId="16" applyNumberFormat="1" applyFont="1" applyFill="1" applyBorder="1" applyAlignment="1">
      <alignment horizontal="right" vertical="center" shrinkToFit="1"/>
    </xf>
    <xf numFmtId="197" fontId="15" fillId="0" borderId="0" xfId="16" applyNumberFormat="1" applyFont="1" applyAlignment="1">
      <alignment horizontal="right" vertical="center" shrinkToFit="1"/>
    </xf>
    <xf numFmtId="197" fontId="5" fillId="0" borderId="0" xfId="16" applyNumberFormat="1" applyFont="1" applyAlignment="1">
      <alignment horizontal="right" vertical="center" shrinkToFit="1"/>
    </xf>
    <xf numFmtId="197" fontId="2" fillId="0" borderId="0" xfId="16" applyNumberFormat="1" applyFont="1" applyFill="1" applyAlignment="1">
      <alignment horizontal="right" vertical="center" shrinkToFit="1"/>
    </xf>
    <xf numFmtId="38" fontId="5" fillId="0" borderId="0" xfId="16" applyFont="1" applyAlignment="1">
      <alignment vertical="center" shrinkToFit="1"/>
    </xf>
    <xf numFmtId="38" fontId="2" fillId="0" borderId="0" xfId="16" applyFont="1" applyAlignment="1">
      <alignment vertical="center" shrinkToFit="1"/>
    </xf>
    <xf numFmtId="38" fontId="4" fillId="0" borderId="0" xfId="16" applyFont="1" applyAlignment="1">
      <alignment vertical="center" shrinkToFit="1"/>
    </xf>
    <xf numFmtId="38" fontId="2" fillId="0" borderId="0" xfId="16" applyFont="1" applyFill="1" applyAlignment="1">
      <alignment vertical="center" shrinkToFit="1"/>
    </xf>
    <xf numFmtId="38" fontId="2" fillId="0" borderId="1" xfId="16" applyFont="1" applyBorder="1" applyAlignment="1">
      <alignment horizontal="center" vertical="center" wrapText="1" shrinkToFit="1"/>
    </xf>
    <xf numFmtId="38" fontId="2" fillId="3" borderId="37" xfId="16" applyFont="1" applyFill="1" applyBorder="1" applyAlignment="1">
      <alignment horizontal="center" vertical="center"/>
    </xf>
    <xf numFmtId="38" fontId="2" fillId="3" borderId="39" xfId="16" applyFont="1" applyFill="1" applyBorder="1" applyAlignment="1">
      <alignment horizontal="center" vertical="center"/>
    </xf>
    <xf numFmtId="38" fontId="2" fillId="0" borderId="30" xfId="16" applyFont="1" applyBorder="1" applyAlignment="1">
      <alignment horizontal="left" vertical="center" shrinkToFit="1"/>
    </xf>
    <xf numFmtId="38" fontId="2" fillId="0" borderId="55" xfId="16" applyFont="1" applyBorder="1" applyAlignment="1">
      <alignment horizontal="left" vertical="center" shrinkToFit="1"/>
    </xf>
    <xf numFmtId="38" fontId="2" fillId="0" borderId="29" xfId="16" applyFont="1" applyBorder="1" applyAlignment="1">
      <alignment vertical="center" shrinkToFit="1"/>
    </xf>
    <xf numFmtId="38" fontId="2" fillId="0" borderId="45" xfId="16" applyFont="1" applyBorder="1" applyAlignment="1">
      <alignment vertical="center" shrinkToFit="1"/>
    </xf>
    <xf numFmtId="38" fontId="2" fillId="4" borderId="2" xfId="16" applyFont="1" applyFill="1" applyBorder="1" applyAlignment="1">
      <alignment horizontal="center" vertical="center"/>
    </xf>
    <xf numFmtId="38" fontId="2" fillId="4" borderId="3" xfId="16" applyFont="1" applyFill="1" applyBorder="1" applyAlignment="1">
      <alignment horizontal="center" vertical="center"/>
    </xf>
    <xf numFmtId="38" fontId="2" fillId="4" borderId="4" xfId="16" applyFont="1" applyFill="1" applyBorder="1" applyAlignment="1">
      <alignment horizontal="center" vertical="center"/>
    </xf>
    <xf numFmtId="38" fontId="2" fillId="3" borderId="55" xfId="16" applyFont="1" applyFill="1" applyBorder="1" applyAlignment="1">
      <alignment horizontal="left" vertical="center" shrinkToFit="1"/>
    </xf>
    <xf numFmtId="38" fontId="2" fillId="3" borderId="87" xfId="16" applyFont="1" applyFill="1" applyBorder="1" applyAlignment="1">
      <alignment horizontal="left" vertical="center" shrinkToFit="1"/>
    </xf>
    <xf numFmtId="38" fontId="2" fillId="0" borderId="87" xfId="16" applyFont="1" applyBorder="1" applyAlignment="1">
      <alignment horizontal="left" vertical="center" shrinkToFit="1"/>
    </xf>
    <xf numFmtId="38" fontId="2" fillId="3" borderId="18" xfId="16" applyFont="1" applyFill="1" applyBorder="1" applyAlignment="1">
      <alignment horizontal="left" vertical="center" shrinkToFit="1"/>
    </xf>
    <xf numFmtId="38" fontId="2" fillId="3" borderId="23" xfId="16" applyFont="1" applyFill="1" applyBorder="1" applyAlignment="1">
      <alignment horizontal="left" vertical="center" shrinkToFit="1"/>
    </xf>
    <xf numFmtId="38" fontId="2" fillId="3" borderId="4" xfId="16" applyFont="1" applyFill="1" applyBorder="1" applyAlignment="1">
      <alignment horizontal="center" vertical="center"/>
    </xf>
    <xf numFmtId="38" fontId="2" fillId="0" borderId="23" xfId="16" applyFont="1" applyBorder="1" applyAlignment="1">
      <alignment horizontal="left" vertical="center" shrinkToFit="1"/>
    </xf>
    <xf numFmtId="38" fontId="2" fillId="0" borderId="79" xfId="16" applyFont="1" applyBorder="1" applyAlignment="1">
      <alignment vertical="center" shrinkToFit="1"/>
    </xf>
    <xf numFmtId="38" fontId="2" fillId="0" borderId="88" xfId="16" applyFont="1" applyBorder="1" applyAlignment="1">
      <alignment vertical="center" shrinkToFit="1"/>
    </xf>
    <xf numFmtId="38" fontId="2" fillId="4" borderId="36" xfId="16" applyFont="1" applyFill="1" applyBorder="1" applyAlignment="1">
      <alignment horizontal="center" vertical="center"/>
    </xf>
    <xf numFmtId="38" fontId="2" fillId="4" borderId="14" xfId="16" applyFont="1" applyFill="1" applyBorder="1" applyAlignment="1">
      <alignment horizontal="center" vertical="center"/>
    </xf>
    <xf numFmtId="38" fontId="2" fillId="4" borderId="15" xfId="16" applyFont="1" applyFill="1" applyBorder="1" applyAlignment="1">
      <alignment horizontal="center" vertical="center"/>
    </xf>
    <xf numFmtId="38" fontId="2" fillId="0" borderId="13" xfId="16" applyFont="1" applyBorder="1" applyAlignment="1">
      <alignment horizontal="left" vertical="center" shrinkToFit="1"/>
    </xf>
    <xf numFmtId="38" fontId="2" fillId="0" borderId="89" xfId="16" applyFont="1" applyBorder="1" applyAlignment="1">
      <alignment horizontal="left" vertical="center" shrinkToFit="1"/>
    </xf>
    <xf numFmtId="38" fontId="2" fillId="3" borderId="30" xfId="16" applyFont="1" applyFill="1" applyBorder="1" applyAlignment="1">
      <alignment horizontal="left" vertical="center" shrinkToFit="1"/>
    </xf>
    <xf numFmtId="38" fontId="2" fillId="0" borderId="11" xfId="16" applyFont="1" applyBorder="1" applyAlignment="1">
      <alignment horizontal="left" vertical="center" shrinkToFit="1"/>
    </xf>
    <xf numFmtId="38" fontId="2" fillId="0" borderId="16" xfId="16" applyFont="1" applyBorder="1" applyAlignment="1">
      <alignment horizontal="left" vertical="center" shrinkToFit="1"/>
    </xf>
    <xf numFmtId="38" fontId="8" fillId="0" borderId="0" xfId="16" applyFont="1" applyAlignment="1">
      <alignment horizontal="center" vertical="center"/>
    </xf>
    <xf numFmtId="38" fontId="2" fillId="3" borderId="90" xfId="16" applyFont="1" applyFill="1" applyBorder="1" applyAlignment="1">
      <alignment vertical="center"/>
    </xf>
    <xf numFmtId="38" fontId="2" fillId="3" borderId="91" xfId="16" applyFont="1" applyFill="1" applyBorder="1" applyAlignment="1">
      <alignment vertical="center"/>
    </xf>
    <xf numFmtId="38" fontId="2" fillId="3" borderId="7" xfId="16" applyFont="1" applyFill="1" applyBorder="1" applyAlignment="1">
      <alignment vertical="center"/>
    </xf>
    <xf numFmtId="38" fontId="2" fillId="3" borderId="9" xfId="16" applyFont="1" applyFill="1" applyBorder="1" applyAlignment="1">
      <alignment vertical="center"/>
    </xf>
    <xf numFmtId="38" fontId="2" fillId="3" borderId="37" xfId="16" applyFont="1" applyFill="1" applyBorder="1" applyAlignment="1">
      <alignment horizontal="left" vertical="center" shrinkToFit="1"/>
    </xf>
    <xf numFmtId="38" fontId="2" fillId="3" borderId="38" xfId="16" applyFont="1" applyFill="1" applyBorder="1" applyAlignment="1">
      <alignment horizontal="left" vertical="center" shrinkToFit="1"/>
    </xf>
    <xf numFmtId="38" fontId="2" fillId="3" borderId="39" xfId="16" applyFont="1" applyFill="1" applyBorder="1" applyAlignment="1">
      <alignment horizontal="left" vertical="center" shrinkToFit="1"/>
    </xf>
    <xf numFmtId="38" fontId="2" fillId="3" borderId="30" xfId="16" applyFont="1" applyFill="1" applyBorder="1" applyAlignment="1">
      <alignment horizontal="center" vertical="center"/>
    </xf>
    <xf numFmtId="38" fontId="2" fillId="4" borderId="92" xfId="16" applyFont="1" applyFill="1" applyBorder="1" applyAlignment="1">
      <alignment horizontal="center" vertical="center" textRotation="255"/>
    </xf>
    <xf numFmtId="38" fontId="2" fillId="4" borderId="77" xfId="16" applyFont="1" applyFill="1" applyBorder="1" applyAlignment="1">
      <alignment horizontal="center" vertical="center" textRotation="255"/>
    </xf>
    <xf numFmtId="38" fontId="2" fillId="4" borderId="93" xfId="16" applyFont="1" applyFill="1" applyBorder="1" applyAlignment="1">
      <alignment horizontal="center" vertical="center" textRotation="255"/>
    </xf>
    <xf numFmtId="38" fontId="2" fillId="3" borderId="94" xfId="16" applyFont="1" applyFill="1" applyBorder="1" applyAlignment="1">
      <alignment horizontal="left" vertical="center" shrinkToFit="1"/>
    </xf>
    <xf numFmtId="38" fontId="2" fillId="3" borderId="95" xfId="16" applyFont="1" applyFill="1" applyBorder="1" applyAlignment="1">
      <alignment horizontal="left" vertical="center" shrinkToFit="1"/>
    </xf>
    <xf numFmtId="38" fontId="2" fillId="3" borderId="96" xfId="16" applyFont="1" applyFill="1" applyBorder="1" applyAlignment="1">
      <alignment horizontal="left" vertical="center" shrinkToFit="1"/>
    </xf>
    <xf numFmtId="38" fontId="2" fillId="3" borderId="2" xfId="16" applyFont="1" applyFill="1" applyBorder="1" applyAlignment="1">
      <alignment vertical="center"/>
    </xf>
    <xf numFmtId="38" fontId="2" fillId="3" borderId="4" xfId="16" applyFont="1" applyFill="1" applyBorder="1" applyAlignment="1">
      <alignment vertical="center"/>
    </xf>
    <xf numFmtId="38" fontId="2" fillId="3" borderId="5" xfId="16" applyFont="1" applyFill="1" applyBorder="1" applyAlignment="1">
      <alignment vertical="center"/>
    </xf>
    <xf numFmtId="38" fontId="2" fillId="3" borderId="6" xfId="16" applyFont="1" applyFill="1" applyBorder="1" applyAlignment="1">
      <alignment vertical="center"/>
    </xf>
    <xf numFmtId="38" fontId="2" fillId="0" borderId="97" xfId="16" applyFont="1" applyBorder="1" applyAlignment="1">
      <alignment horizontal="center" vertical="center" shrinkToFit="1"/>
    </xf>
    <xf numFmtId="38" fontId="2" fillId="0" borderId="98" xfId="16" applyFont="1" applyBorder="1" applyAlignment="1">
      <alignment horizontal="center" vertical="center" shrinkToFit="1"/>
    </xf>
    <xf numFmtId="38" fontId="2" fillId="0" borderId="99" xfId="16" applyFont="1" applyBorder="1" applyAlignment="1">
      <alignment horizontal="center" vertical="center" shrinkToFit="1"/>
    </xf>
    <xf numFmtId="38" fontId="2" fillId="0" borderId="17" xfId="16" applyFont="1" applyBorder="1" applyAlignment="1">
      <alignment horizontal="left" vertical="center" shrinkToFit="1"/>
    </xf>
    <xf numFmtId="38" fontId="2" fillId="0" borderId="32" xfId="16" applyFont="1" applyBorder="1" applyAlignment="1">
      <alignment horizontal="left" vertical="center" shrinkToFit="1"/>
    </xf>
    <xf numFmtId="38" fontId="2" fillId="0" borderId="29" xfId="16" applyFont="1" applyBorder="1" applyAlignment="1">
      <alignment horizontal="left" vertical="center" shrinkToFit="1"/>
    </xf>
    <xf numFmtId="38" fontId="2" fillId="0" borderId="45" xfId="16" applyFont="1" applyBorder="1" applyAlignment="1">
      <alignment horizontal="left" vertical="center" shrinkToFit="1"/>
    </xf>
    <xf numFmtId="38" fontId="2" fillId="3" borderId="3" xfId="16" applyFont="1" applyFill="1" applyBorder="1" applyAlignment="1">
      <alignment horizontal="center" vertical="center"/>
    </xf>
    <xf numFmtId="38" fontId="2" fillId="0" borderId="12" xfId="16" applyFont="1" applyBorder="1" applyAlignment="1">
      <alignment horizontal="left" vertical="center" shrinkToFit="1"/>
    </xf>
    <xf numFmtId="38" fontId="2" fillId="0" borderId="44" xfId="16" applyFont="1" applyBorder="1" applyAlignment="1">
      <alignment horizontal="left" vertical="center" shrinkToFit="1"/>
    </xf>
    <xf numFmtId="38" fontId="2" fillId="0" borderId="33" xfId="16" applyFont="1" applyBorder="1" applyAlignment="1">
      <alignment horizontal="left" vertical="center" shrinkToFit="1"/>
    </xf>
    <xf numFmtId="38" fontId="2" fillId="0" borderId="100" xfId="16" applyFont="1" applyBorder="1" applyAlignment="1">
      <alignment horizontal="left" vertical="center" shrinkToFit="1"/>
    </xf>
    <xf numFmtId="38" fontId="2" fillId="0" borderId="101" xfId="16" applyFont="1" applyBorder="1" applyAlignment="1">
      <alignment vertical="center" shrinkToFit="1"/>
    </xf>
    <xf numFmtId="38" fontId="2" fillId="3" borderId="38" xfId="16" applyFont="1" applyFill="1" applyBorder="1" applyAlignment="1">
      <alignment horizontal="center" vertical="center"/>
    </xf>
    <xf numFmtId="38" fontId="2" fillId="0" borderId="44" xfId="16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990850" y="1004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53</xdr:row>
      <xdr:rowOff>0</xdr:rowOff>
    </xdr:from>
    <xdr:to>
      <xdr:col>5</xdr:col>
      <xdr:colOff>1019175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10048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●　事業費・資金調達内訳一覧表注記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運転資金として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を確保すること。
② 法人事務費として、開設までに必要な額（※）を用意すること。　　
　 また、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。
　※新設法人の場合
　　①法人認可要件：最低100万円以上用意
　　②設立準備会と法人の会計は区別すること。
　　　負債（未払金含む）を負っての法人設立は認められない。
　　　設立準備会の会計に残余が生じた時は、準備会設立の趣旨を考慮し、社会福祉法人
　　に引き継ぐ（寄附する）ことが望ましい。
　　　法人設立に必要な資産（建設資金・運転資金・法人事務費等）は、準備会に要する
　　経費には充当できない。
③ 寄附者が複数いる場合、「寄付金」欄を増やして寄付者ごとにわかりやすく記載する
　こと。
④　移行時特別積立預金を有する社会福祉法人は、原則、移行時特別積立預金を用地費及び
　整備費に全額充当すること（用地費、整備費どちらに充てるかは任意）。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　除く）の比率を算定し、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990850" y="1004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53</xdr:row>
      <xdr:rowOff>0</xdr:rowOff>
    </xdr:from>
    <xdr:to>
      <xdr:col>5</xdr:col>
      <xdr:colOff>1019175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10048875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●　事業費・資金調達内訳一覧表注記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運転資金として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を確保すること。
② 法人事務費として、開設までに必要な額（※）を用意すること。　　
　 また、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。
　※新設法人の場合
　　①法人認可要件：最低100万円以上用意
　　②設立準備会と法人の会計は区別すること。
　　　負債（未払金含む）を負っての法人設立は認められない。
　　　設立準備会の会計に残余が生じた時は、準備会設立の趣旨を考慮し、社会福祉法人
　　に引き継ぐ（寄附する）ことが望ましい。
　　　法人設立に必要な資産（建設資金・運転資金・法人事務費等）は、準備会に要する
　　経費には充当できない。
③ 寄附者が複数いる場合、「寄付金」欄を増やして寄付者ごとにわかりやすく記載する
　こと。
④　移行時特別積立預金を有する社会福祉法人は、原則、移行時特別積立預金を用地費及び
　整備費に全額充当すること（用地費、整備費どちらに充てるかは任意）。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　除く）の比率を算定し、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581025</xdr:colOff>
      <xdr:row>0</xdr:row>
      <xdr:rowOff>200025</xdr:rowOff>
    </xdr:from>
    <xdr:to>
      <xdr:col>5</xdr:col>
      <xdr:colOff>866775</xdr:colOff>
      <xdr:row>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886325" y="200025"/>
          <a:ext cx="1476375" cy="447675"/>
        </a:xfrm>
        <a:prstGeom prst="wedgeRoundRectCallout">
          <a:avLst>
            <a:gd name="adj1" fmla="val 19032"/>
            <a:gd name="adj2" fmla="val 96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合計、比率等エクセル計算式登録済</a:t>
          </a:r>
        </a:p>
      </xdr:txBody>
    </xdr:sp>
    <xdr:clientData/>
  </xdr:twoCellAnchor>
  <xdr:twoCellAnchor>
    <xdr:from>
      <xdr:col>2</xdr:col>
      <xdr:colOff>104775</xdr:colOff>
      <xdr:row>9</xdr:row>
      <xdr:rowOff>0</xdr:rowOff>
    </xdr:from>
    <xdr:to>
      <xdr:col>3</xdr:col>
      <xdr:colOff>1676400</xdr:colOff>
      <xdr:row>11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1571625" y="1857375"/>
          <a:ext cx="2457450" cy="390525"/>
        </a:xfrm>
        <a:prstGeom prst="wedgeRoundRectCallout">
          <a:avLst>
            <a:gd name="adj1" fmla="val -74416"/>
            <a:gd name="adj2" fmla="val 23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運転資金として、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年間事業費の12分の３以上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を用意すること。</a:t>
          </a:r>
        </a:p>
      </xdr:txBody>
    </xdr:sp>
    <xdr:clientData/>
  </xdr:twoCellAnchor>
  <xdr:twoCellAnchor>
    <xdr:from>
      <xdr:col>3</xdr:col>
      <xdr:colOff>523875</xdr:colOff>
      <xdr:row>13</xdr:row>
      <xdr:rowOff>38100</xdr:rowOff>
    </xdr:from>
    <xdr:to>
      <xdr:col>4</xdr:col>
      <xdr:colOff>238125</xdr:colOff>
      <xdr:row>16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2876550" y="2657475"/>
          <a:ext cx="1666875" cy="552450"/>
        </a:xfrm>
        <a:prstGeom prst="wedgeRoundRectCallout">
          <a:avLst>
            <a:gd name="adj1" fmla="val -1430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3</xdr:col>
      <xdr:colOff>1876425</xdr:colOff>
      <xdr:row>53</xdr:row>
      <xdr:rowOff>66675</xdr:rowOff>
    </xdr:from>
    <xdr:to>
      <xdr:col>6</xdr:col>
      <xdr:colOff>19050</xdr:colOff>
      <xdr:row>54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4229100" y="10115550"/>
          <a:ext cx="2400300" cy="247650"/>
        </a:xfrm>
        <a:prstGeom prst="wedgeRectCallout">
          <a:avLst>
            <a:gd name="adj1" fmla="val 26587"/>
            <a:gd name="adj2" fmla="val -10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借入比率は５０％以下とすること。</a:t>
          </a:r>
        </a:p>
      </xdr:txBody>
    </xdr:sp>
    <xdr:clientData/>
  </xdr:twoCellAnchor>
  <xdr:twoCellAnchor>
    <xdr:from>
      <xdr:col>3</xdr:col>
      <xdr:colOff>57150</xdr:colOff>
      <xdr:row>3</xdr:row>
      <xdr:rowOff>200025</xdr:rowOff>
    </xdr:from>
    <xdr:to>
      <xdr:col>3</xdr:col>
      <xdr:colOff>1714500</xdr:colOff>
      <xdr:row>6</xdr:row>
      <xdr:rowOff>161925</xdr:rowOff>
    </xdr:to>
    <xdr:sp>
      <xdr:nvSpPr>
        <xdr:cNvPr id="7" name="AutoShape 9"/>
        <xdr:cNvSpPr>
          <a:spLocks/>
        </xdr:cNvSpPr>
      </xdr:nvSpPr>
      <xdr:spPr>
        <a:xfrm>
          <a:off x="2409825" y="885825"/>
          <a:ext cx="1657350" cy="561975"/>
        </a:xfrm>
        <a:prstGeom prst="wedgeRoundRectCallout">
          <a:avLst>
            <a:gd name="adj1" fmla="val -40805"/>
            <a:gd name="adj2" fmla="val 80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新設法人の場合は、基本設計費用は準備会の経費として計上すること。</a:t>
          </a:r>
        </a:p>
      </xdr:txBody>
    </xdr:sp>
    <xdr:clientData/>
  </xdr:twoCellAnchor>
  <xdr:twoCellAnchor>
    <xdr:from>
      <xdr:col>0</xdr:col>
      <xdr:colOff>85725</xdr:colOff>
      <xdr:row>12</xdr:row>
      <xdr:rowOff>85725</xdr:rowOff>
    </xdr:from>
    <xdr:to>
      <xdr:col>1</xdr:col>
      <xdr:colOff>1057275</xdr:colOff>
      <xdr:row>14</xdr:row>
      <xdr:rowOff>180975</xdr:rowOff>
    </xdr:to>
    <xdr:sp>
      <xdr:nvSpPr>
        <xdr:cNvPr id="8" name="AutoShape 11"/>
        <xdr:cNvSpPr>
          <a:spLocks/>
        </xdr:cNvSpPr>
      </xdr:nvSpPr>
      <xdr:spPr>
        <a:xfrm>
          <a:off x="85725" y="2514600"/>
          <a:ext cx="1247775" cy="381000"/>
        </a:xfrm>
        <a:prstGeom prst="wedgeRoundRectCallout">
          <a:avLst>
            <a:gd name="adj1" fmla="val 31680"/>
            <a:gd name="adj2" fmla="val -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内訳を別紙で添付すること。</a:t>
          </a:r>
        </a:p>
      </xdr:txBody>
    </xdr:sp>
    <xdr:clientData/>
  </xdr:twoCellAnchor>
  <xdr:twoCellAnchor>
    <xdr:from>
      <xdr:col>1</xdr:col>
      <xdr:colOff>1133475</xdr:colOff>
      <xdr:row>1</xdr:row>
      <xdr:rowOff>66675</xdr:rowOff>
    </xdr:from>
    <xdr:to>
      <xdr:col>3</xdr:col>
      <xdr:colOff>800100</xdr:colOff>
      <xdr:row>3</xdr:row>
      <xdr:rowOff>133350</xdr:rowOff>
    </xdr:to>
    <xdr:sp>
      <xdr:nvSpPr>
        <xdr:cNvPr id="9" name="AutoShape 12"/>
        <xdr:cNvSpPr>
          <a:spLocks/>
        </xdr:cNvSpPr>
      </xdr:nvSpPr>
      <xdr:spPr>
        <a:xfrm>
          <a:off x="1409700" y="295275"/>
          <a:ext cx="1743075" cy="523875"/>
        </a:xfrm>
        <a:prstGeom prst="wedgeRoundRectCallout">
          <a:avLst>
            <a:gd name="adj1" fmla="val -51092"/>
            <a:gd name="adj2" fmla="val 12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定期借地権契約の場合、保証金は用地費に計上すること。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990850" y="899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8991600"/>
          <a:ext cx="601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●　事業費・資金調達内訳一覧表注記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運転資金として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を確保すること。
② 法人事務費として、開設までに必要な額（※）を用意すること。　　
　 また、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。
　※新設法人の場合
　　①法人認可要件：最低100万円以上用意
　　②設立準備会と法人の会計は区別すること。
　　　負債（未払金含む）を負っての法人設立は認められない。
　　　設立準備会の会計に残余が生じた時は、準備会設立の趣旨を考慮し、社会福祉法人
　　に引き継ぐ（寄附する）ことが望ましい。
　　　法人設立に必要な資産（建設資金・運転資金・法人事務費等）は、準備会に要する
　　経費には充当できない。
③ 寄附者が複数いる場合、「寄付金」欄を増やして寄付者ごとにわかりやすく記載する
　こと。
④　移行時特別積立預金を有する社会福祉法人は、原則、移行時特別積立預金を用地費及び
　整備費に全額充当すること（用地費、整備費どちらに充てるかは任意）。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　除く）の比率を算定し、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990850" y="916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9163050"/>
          <a:ext cx="601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●　事業費・資金調達内訳一覧表注記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運転資金として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を確保すること。
② 法人事務費として、開設までに必要な額（※）を用意すること。　　
　 また、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。
　※新設法人の場合
　　①法人認可要件：最低100万円以上用意
　　②設立準備会と法人の会計は区別すること。
　　　負債（未払金含む）を負っての法人設立は認められない。
　　　設立準備会の会計に残余が生じた時は、準備会設立の趣旨を考慮し、社会福祉法人
　　に引き継ぐ（寄附する）ことが望ましい。
　　　法人設立に必要な資産（建設資金・運転資金・法人事務費等）は、準備会に要する
　　経費には充当できない。
③ 寄附者が複数いる場合、「寄付金」欄を増やして寄付者ごとにわかりやすく記載する
　こと。
④　移行時特別積立預金を有する社会福祉法人は、原則、移行時特別積立預金を用地費及び
　整備費に全額充当すること（用地費、整備費どちらに充てるかは任意）。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　除く）の比率を算定し、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352425</xdr:colOff>
      <xdr:row>9</xdr:row>
      <xdr:rowOff>180975</xdr:rowOff>
    </xdr:from>
    <xdr:to>
      <xdr:col>3</xdr:col>
      <xdr:colOff>1924050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819275" y="2200275"/>
          <a:ext cx="2457450" cy="390525"/>
        </a:xfrm>
        <a:prstGeom prst="wedgeRoundRectCallout">
          <a:avLst>
            <a:gd name="adj1" fmla="val -84495"/>
            <a:gd name="adj2" fmla="val -23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運転資金として、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年間事業費の12分の３以上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を用意すること。</a:t>
          </a:r>
        </a:p>
      </xdr:txBody>
    </xdr:sp>
    <xdr:clientData/>
  </xdr:twoCellAnchor>
  <xdr:twoCellAnchor>
    <xdr:from>
      <xdr:col>3</xdr:col>
      <xdr:colOff>542925</xdr:colOff>
      <xdr:row>13</xdr:row>
      <xdr:rowOff>38100</xdr:rowOff>
    </xdr:from>
    <xdr:to>
      <xdr:col>3</xdr:col>
      <xdr:colOff>2228850</xdr:colOff>
      <xdr:row>16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2895600" y="2819400"/>
          <a:ext cx="1685925" cy="552450"/>
        </a:xfrm>
        <a:prstGeom prst="wedgeRoundRectCallout">
          <a:avLst>
            <a:gd name="adj1" fmla="val -9888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8</xdr:col>
      <xdr:colOff>304800</xdr:colOff>
      <xdr:row>10</xdr:row>
      <xdr:rowOff>38100</xdr:rowOff>
    </xdr:from>
    <xdr:to>
      <xdr:col>10</xdr:col>
      <xdr:colOff>962025</xdr:colOff>
      <xdr:row>14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0896600" y="2247900"/>
          <a:ext cx="2028825" cy="762000"/>
        </a:xfrm>
        <a:prstGeom prst="wedgeRoundRectCallout">
          <a:avLst>
            <a:gd name="adj1" fmla="val -60796"/>
            <a:gd name="adj2" fmla="val -4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「資金収支見込計算書（総括表）」の「収入合計(1)」欄の１２分の３を転記すること。</a:t>
          </a:r>
        </a:p>
      </xdr:txBody>
    </xdr:sp>
    <xdr:clientData/>
  </xdr:twoCellAnchor>
  <xdr:twoCellAnchor>
    <xdr:from>
      <xdr:col>3</xdr:col>
      <xdr:colOff>2266950</xdr:colOff>
      <xdr:row>9</xdr:row>
      <xdr:rowOff>180975</xdr:rowOff>
    </xdr:from>
    <xdr:to>
      <xdr:col>8</xdr:col>
      <xdr:colOff>85725</xdr:colOff>
      <xdr:row>11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4619625" y="2200275"/>
          <a:ext cx="6057900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123825</xdr:colOff>
      <xdr:row>8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10620375" y="1457325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104775</xdr:rowOff>
    </xdr:from>
    <xdr:to>
      <xdr:col>10</xdr:col>
      <xdr:colOff>990600</xdr:colOff>
      <xdr:row>7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11029950" y="790575"/>
          <a:ext cx="1924050" cy="857250"/>
        </a:xfrm>
        <a:prstGeom prst="wedgeRoundRectCallout">
          <a:avLst>
            <a:gd name="adj1" fmla="val -64851"/>
            <a:gd name="adj2" fmla="val 5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工事請負費と工事事務費の事業費按分は、「面積・事業費按分表」と一致させること。</a:t>
          </a:r>
        </a:p>
      </xdr:txBody>
    </xdr:sp>
    <xdr:clientData/>
  </xdr:twoCellAnchor>
  <xdr:twoCellAnchor>
    <xdr:from>
      <xdr:col>6</xdr:col>
      <xdr:colOff>466725</xdr:colOff>
      <xdr:row>0</xdr:row>
      <xdr:rowOff>142875</xdr:rowOff>
    </xdr:from>
    <xdr:to>
      <xdr:col>7</xdr:col>
      <xdr:colOff>647700</xdr:colOff>
      <xdr:row>3</xdr:row>
      <xdr:rowOff>123825</xdr:rowOff>
    </xdr:to>
    <xdr:sp>
      <xdr:nvSpPr>
        <xdr:cNvPr id="9" name="AutoShape 10"/>
        <xdr:cNvSpPr>
          <a:spLocks/>
        </xdr:cNvSpPr>
      </xdr:nvSpPr>
      <xdr:spPr>
        <a:xfrm>
          <a:off x="8105775" y="142875"/>
          <a:ext cx="1657350" cy="666750"/>
        </a:xfrm>
        <a:prstGeom prst="wedgeRoundRectCallout">
          <a:avLst>
            <a:gd name="adj1" fmla="val -32185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防災拠点型でない場合は記載不要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6</xdr:row>
      <xdr:rowOff>152400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990850" y="120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1</xdr:row>
      <xdr:rowOff>95250</xdr:rowOff>
    </xdr:from>
    <xdr:to>
      <xdr:col>5</xdr:col>
      <xdr:colOff>1019175</xdr:colOff>
      <xdr:row>34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85750"/>
          <a:ext cx="6362700" cy="573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●　事業費・資金調達内訳一覧表注記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運転資金として</a:t>
          </a:r>
          <a:r>
            <a:rPr lang="en-US" cap="none" sz="1100" b="1" i="0" u="sng" baseline="0">
              <a:latin typeface="HG丸ｺﾞｼｯｸM-PRO"/>
              <a:ea typeface="HG丸ｺﾞｼｯｸM-PRO"/>
              <a:cs typeface="HG丸ｺﾞｼｯｸM-PRO"/>
            </a:rPr>
            <a:t>年間事業費の１２分の３以上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を確保すること。
② 法人事務費として、開設までに必要な額（※）を用意すること。　　
　 また、</a:t>
          </a:r>
          <a:r>
            <a:rPr lang="en-US" cap="none" sz="1100" b="0" i="0" u="sng" baseline="0">
              <a:latin typeface="ＭＳ 明朝"/>
              <a:ea typeface="ＭＳ 明朝"/>
              <a:cs typeface="ＭＳ 明朝"/>
            </a:rPr>
            <a:t>別紙によりその内訳を添付すること（例：開設前賃料、事務所代、入札準備代、　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　収入印紙代、開設前人件費、固定資産税等）。
　※新設法人の場合
　　①法人認可要件：最低100万円以上用意
　　②設立準備会と法人の会計は区別すること（別々に事業費・資金調達内訳を作成）。
　　　・負債（未払金含む）を負っての法人設立は認められない。法人とは別に準備会とし
　　　　て必要な資金を確保すること。
　　　・設立準備会の会計に残余が生じた時は、準備会設立の趣旨を考慮し、社会福祉法人
　　　　に引き継ぐ（寄附する）ことが望ましい。
　　　・法人設立に必要な資産（建設資金・運転資金・法人事務費等）は、準備会に要する
　　　　経費には充当できない。
③ 寄附者が複数いる場合、「寄附金」欄を増やして寄附者ごとにわかりやすく記載する
　こと。
④　移行時特別積立預金を有する社会福祉法人は、原則、移行時特別積立預金を用地費及び
　整備費に全額充当すること（用地費、整備費どちらに充てるかは任意）。
⑤　定期借地権契約を締結する場合の保証金については、用地費に計上すること。
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　除く。）の比率を算定し、</a:t>
          </a:r>
          <a:r>
            <a:rPr lang="en-US" cap="none" sz="1100" b="1" i="0" u="sng" baseline="0">
              <a:latin typeface="HG丸ｺﾞｼｯｸM-PRO"/>
              <a:ea typeface="HG丸ｺﾞｼｯｸM-PRO"/>
              <a:cs typeface="HG丸ｺﾞｼｯｸM-PRO"/>
            </a:rPr>
            <a:t>借入比率が５０％を超えない範囲であること。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5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886325" y="0"/>
          <a:ext cx="1476375" cy="0"/>
        </a:xfrm>
        <a:prstGeom prst="wedgeRoundRectCallout">
          <a:avLst>
            <a:gd name="adj1" fmla="val 19032"/>
            <a:gd name="adj2" fmla="val 96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合計、比率等エクセル計算式登録済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3</xdr:col>
      <xdr:colOff>1924050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19275" y="0"/>
          <a:ext cx="2457450" cy="0"/>
        </a:xfrm>
        <a:prstGeom prst="wedgeRoundRectCallout">
          <a:avLst>
            <a:gd name="adj1" fmla="val -84495"/>
            <a:gd name="adj2" fmla="val -23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運転資金として、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年間事業費の12分の３以上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を用意すること</a:t>
          </a:r>
        </a:p>
      </xdr:txBody>
    </xdr:sp>
    <xdr:clientData/>
  </xdr:twoCellAnchor>
  <xdr:twoCellAnchor>
    <xdr:from>
      <xdr:col>3</xdr:col>
      <xdr:colOff>590550</xdr:colOff>
      <xdr:row>0</xdr:row>
      <xdr:rowOff>0</xdr:rowOff>
    </xdr:from>
    <xdr:to>
      <xdr:col>3</xdr:col>
      <xdr:colOff>1924050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943225" y="0"/>
          <a:ext cx="1333500" cy="0"/>
        </a:xfrm>
        <a:prstGeom prst="wedgeRoundRectCallout">
          <a:avLst>
            <a:gd name="adj1" fmla="val 712"/>
            <a:gd name="adj2" fmla="val 89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51"/>
  </sheetPr>
  <dimension ref="A1:L77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196" customWidth="1"/>
    <col min="9" max="16384" width="9.00390625" style="2" customWidth="1"/>
  </cols>
  <sheetData>
    <row r="1" spans="1:8" s="1" customFormat="1" ht="18" customHeight="1">
      <c r="A1" s="229" t="s">
        <v>59</v>
      </c>
      <c r="B1" s="229"/>
      <c r="C1" s="229"/>
      <c r="D1" s="229"/>
      <c r="E1" s="229"/>
      <c r="F1" s="229"/>
      <c r="H1" s="195"/>
    </row>
    <row r="2" spans="1:8" s="1" customFormat="1" ht="18" customHeight="1">
      <c r="A2" s="102"/>
      <c r="B2" s="102"/>
      <c r="C2" s="102"/>
      <c r="D2" s="102"/>
      <c r="E2" s="102"/>
      <c r="F2" s="102"/>
      <c r="H2" s="195"/>
    </row>
    <row r="3" spans="1:6" ht="18" customHeight="1">
      <c r="A3" s="2" t="s">
        <v>2</v>
      </c>
      <c r="B3" s="1"/>
      <c r="D3" s="3" t="s">
        <v>3</v>
      </c>
      <c r="E3" s="17"/>
      <c r="F3" s="17"/>
    </row>
    <row r="4" ht="17.25" customHeight="1" thickBot="1">
      <c r="E4" s="29" t="s">
        <v>21</v>
      </c>
    </row>
    <row r="5" spans="1:8" ht="15" customHeight="1" thickBot="1">
      <c r="A5" s="248"/>
      <c r="B5" s="249"/>
      <c r="C5" s="249"/>
      <c r="D5" s="250"/>
      <c r="E5" s="4" t="s">
        <v>35</v>
      </c>
      <c r="F5" s="24" t="s">
        <v>17</v>
      </c>
      <c r="G5" s="22"/>
      <c r="H5" s="193" t="s">
        <v>53</v>
      </c>
    </row>
    <row r="6" spans="1:9" ht="15" customHeight="1">
      <c r="A6" s="238" t="s">
        <v>22</v>
      </c>
      <c r="B6" s="241" t="s">
        <v>9</v>
      </c>
      <c r="C6" s="242"/>
      <c r="D6" s="243"/>
      <c r="E6" s="37">
        <f>'様式11-2 事業費等一覧（事業別）'!E6</f>
        <v>0</v>
      </c>
      <c r="F6" s="38" t="e">
        <f>E6/E13</f>
        <v>#DIV/0!</v>
      </c>
      <c r="G6" s="23"/>
      <c r="H6" s="194"/>
      <c r="I6" s="101"/>
    </row>
    <row r="7" spans="1:9" ht="15" customHeight="1">
      <c r="A7" s="239"/>
      <c r="B7" s="226" t="s">
        <v>8</v>
      </c>
      <c r="C7" s="228" t="s">
        <v>10</v>
      </c>
      <c r="D7" s="228"/>
      <c r="E7" s="39">
        <f>'様式11-2 事業費等一覧（事業別）'!E7</f>
        <v>0</v>
      </c>
      <c r="F7" s="40" t="e">
        <f>E7/$E$13</f>
        <v>#DIV/0!</v>
      </c>
      <c r="G7" s="23"/>
      <c r="H7" s="194"/>
      <c r="I7" s="101"/>
    </row>
    <row r="8" spans="1:9" ht="15" customHeight="1">
      <c r="A8" s="239"/>
      <c r="B8" s="212"/>
      <c r="C8" s="227" t="s">
        <v>11</v>
      </c>
      <c r="D8" s="227"/>
      <c r="E8" s="26">
        <f>'様式11-2 事業費等一覧（事業別）'!E8</f>
        <v>0</v>
      </c>
      <c r="F8" s="41" t="e">
        <f>E8/$E$13</f>
        <v>#DIV/0!</v>
      </c>
      <c r="G8" s="23"/>
      <c r="H8" s="194"/>
      <c r="I8" s="101"/>
    </row>
    <row r="9" spans="1:9" ht="15" customHeight="1">
      <c r="A9" s="239"/>
      <c r="B9" s="212"/>
      <c r="C9" s="224" t="s">
        <v>12</v>
      </c>
      <c r="D9" s="225"/>
      <c r="E9" s="42">
        <f>'様式11-2 事業費等一覧（事業別）'!E9</f>
        <v>0</v>
      </c>
      <c r="F9" s="43" t="e">
        <f>E9/$E$13</f>
        <v>#DIV/0!</v>
      </c>
      <c r="G9" s="23"/>
      <c r="H9" s="194"/>
      <c r="I9" s="101"/>
    </row>
    <row r="10" spans="1:9" ht="15" customHeight="1">
      <c r="A10" s="239"/>
      <c r="B10" s="213"/>
      <c r="C10" s="203" t="s">
        <v>0</v>
      </c>
      <c r="D10" s="204"/>
      <c r="E10" s="44">
        <f>SUM(E7:E9)</f>
        <v>0</v>
      </c>
      <c r="F10" s="45" t="e">
        <f>SUM(F7:F9)</f>
        <v>#DIV/0!</v>
      </c>
      <c r="G10" s="23"/>
      <c r="H10" s="194"/>
      <c r="I10" s="101"/>
    </row>
    <row r="11" spans="1:9" ht="15" customHeight="1">
      <c r="A11" s="239"/>
      <c r="B11" s="234" t="s">
        <v>7</v>
      </c>
      <c r="C11" s="235"/>
      <c r="D11" s="236"/>
      <c r="E11" s="44">
        <f>'様式11-2 事業費等一覧（事業別）'!E11</f>
        <v>0</v>
      </c>
      <c r="F11" s="45" t="e">
        <f>E11/E13</f>
        <v>#DIV/0!</v>
      </c>
      <c r="G11" s="23"/>
      <c r="H11" s="194"/>
      <c r="I11" s="101"/>
    </row>
    <row r="12" spans="1:9" ht="15" customHeight="1">
      <c r="A12" s="239"/>
      <c r="B12" s="216" t="s">
        <v>6</v>
      </c>
      <c r="C12" s="216"/>
      <c r="D12" s="216"/>
      <c r="E12" s="44">
        <f>'様式11-2 事業費等一覧（事業別）'!E12</f>
        <v>0</v>
      </c>
      <c r="F12" s="45" t="e">
        <f>E12/E13</f>
        <v>#DIV/0!</v>
      </c>
      <c r="G12" s="23"/>
      <c r="H12" s="194"/>
      <c r="I12" s="101"/>
    </row>
    <row r="13" spans="1:8" ht="15" customHeight="1" thickBot="1">
      <c r="A13" s="240"/>
      <c r="B13" s="221" t="s">
        <v>1</v>
      </c>
      <c r="C13" s="222"/>
      <c r="D13" s="223"/>
      <c r="E13" s="46">
        <f>E6+E10+E11+E12</f>
        <v>0</v>
      </c>
      <c r="F13" s="47" t="e">
        <f>F6+F10+F11+F12</f>
        <v>#DIV/0!</v>
      </c>
      <c r="G13" s="23"/>
      <c r="H13" s="194"/>
    </row>
    <row r="14" spans="1:8" s="9" customFormat="1" ht="7.5" customHeight="1" thickBot="1">
      <c r="A14" s="5"/>
      <c r="B14" s="6"/>
      <c r="C14" s="6"/>
      <c r="D14" s="6"/>
      <c r="E14" s="48"/>
      <c r="F14" s="48"/>
      <c r="G14" s="7"/>
      <c r="H14" s="194"/>
    </row>
    <row r="15" spans="1:8" ht="15" customHeight="1">
      <c r="A15" s="238" t="s">
        <v>45</v>
      </c>
      <c r="B15" s="215" t="s">
        <v>9</v>
      </c>
      <c r="C15" s="219" t="s">
        <v>33</v>
      </c>
      <c r="D15" s="220"/>
      <c r="E15" s="176">
        <f>'様式11-2 事業費等一覧（事業別）'!E15</f>
        <v>0</v>
      </c>
      <c r="F15" s="49" t="e">
        <f>E15/$E$37</f>
        <v>#DIV/0!</v>
      </c>
      <c r="G15" s="10"/>
      <c r="H15" s="194"/>
    </row>
    <row r="16" spans="1:8" ht="15" customHeight="1">
      <c r="A16" s="239"/>
      <c r="B16" s="213"/>
      <c r="C16" s="207" t="s">
        <v>34</v>
      </c>
      <c r="D16" s="208"/>
      <c r="E16" s="103">
        <f>'様式11-2 事業費等一覧（事業別）'!E16</f>
        <v>0</v>
      </c>
      <c r="F16" s="105" t="e">
        <f>E16/$E$37</f>
        <v>#DIV/0!</v>
      </c>
      <c r="G16" s="10"/>
      <c r="H16" s="194"/>
    </row>
    <row r="17" spans="1:8" ht="15" customHeight="1">
      <c r="A17" s="239"/>
      <c r="B17" s="216"/>
      <c r="C17" s="224" t="s">
        <v>4</v>
      </c>
      <c r="D17" s="225"/>
      <c r="E17" s="27">
        <f>'様式11-2 事業費等一覧（事業別）'!E17</f>
        <v>0</v>
      </c>
      <c r="F17" s="50" t="e">
        <f>E17/$E$37</f>
        <v>#DIV/0!</v>
      </c>
      <c r="G17" s="10"/>
      <c r="H17" s="194"/>
    </row>
    <row r="18" spans="1:8" ht="15" customHeight="1">
      <c r="A18" s="239"/>
      <c r="B18" s="216"/>
      <c r="C18" s="205" t="s">
        <v>15</v>
      </c>
      <c r="D18" s="32" t="s">
        <v>5</v>
      </c>
      <c r="E18" s="62">
        <f>'様式11-2 事業費等一覧（事業別）'!E18</f>
        <v>0</v>
      </c>
      <c r="F18" s="40" t="e">
        <f>E18/$E$37</f>
        <v>#DIV/0!</v>
      </c>
      <c r="G18" s="10"/>
      <c r="H18" s="194"/>
    </row>
    <row r="19" spans="1:8" ht="15" customHeight="1">
      <c r="A19" s="239"/>
      <c r="B19" s="216"/>
      <c r="C19" s="206"/>
      <c r="D19" s="34" t="s">
        <v>58</v>
      </c>
      <c r="E19" s="51">
        <f>'様式11-2 事業費等一覧（事業別）'!E19</f>
        <v>0</v>
      </c>
      <c r="F19" s="41" t="e">
        <f>E19/$E$37</f>
        <v>#DIV/0!</v>
      </c>
      <c r="G19" s="10"/>
      <c r="H19" s="194"/>
    </row>
    <row r="20" spans="1:8" ht="15" customHeight="1">
      <c r="A20" s="239"/>
      <c r="B20" s="216"/>
      <c r="C20" s="214"/>
      <c r="D20" s="35" t="s">
        <v>0</v>
      </c>
      <c r="E20" s="28">
        <f>SUM(E18:E19)</f>
        <v>0</v>
      </c>
      <c r="F20" s="43" t="e">
        <f>SUM(F18:F19)</f>
        <v>#DIV/0!</v>
      </c>
      <c r="G20" s="10"/>
      <c r="H20" s="194"/>
    </row>
    <row r="21" spans="1:9" ht="15" customHeight="1">
      <c r="A21" s="239"/>
      <c r="B21" s="216"/>
      <c r="C21" s="237" t="s">
        <v>14</v>
      </c>
      <c r="D21" s="217"/>
      <c r="E21" s="52">
        <f>E15+E16+E17+E20</f>
        <v>0</v>
      </c>
      <c r="F21" s="53" t="e">
        <f>F15+F16+F17+F20</f>
        <v>#DIV/0!</v>
      </c>
      <c r="G21" s="10"/>
      <c r="H21" s="194">
        <f>E21-E6</f>
        <v>0</v>
      </c>
      <c r="I21" s="192" t="str">
        <f>IF(H21=0,"ok","事業費と調達資金が不一致")</f>
        <v>ok</v>
      </c>
    </row>
    <row r="22" spans="1:8" ht="15" customHeight="1">
      <c r="A22" s="239"/>
      <c r="B22" s="216" t="s">
        <v>8</v>
      </c>
      <c r="C22" s="228" t="s">
        <v>13</v>
      </c>
      <c r="D22" s="228"/>
      <c r="E22" s="39">
        <f>'様式11-2 事業費等一覧（事業別）'!E22</f>
        <v>0</v>
      </c>
      <c r="F22" s="40" t="e">
        <f aca="true" t="shared" si="0" ref="F22:F28">E22/$E$37</f>
        <v>#DIV/0!</v>
      </c>
      <c r="G22" s="10"/>
      <c r="H22" s="194"/>
    </row>
    <row r="23" spans="1:8" ht="15" customHeight="1">
      <c r="A23" s="239"/>
      <c r="B23" s="216"/>
      <c r="C23" s="227" t="s">
        <v>33</v>
      </c>
      <c r="D23" s="227"/>
      <c r="E23" s="26">
        <f>'様式11-2 事業費等一覧（事業別）'!E23</f>
        <v>0</v>
      </c>
      <c r="F23" s="41" t="e">
        <f t="shared" si="0"/>
        <v>#DIV/0!</v>
      </c>
      <c r="G23" s="10"/>
      <c r="H23" s="194"/>
    </row>
    <row r="24" spans="1:8" ht="15" customHeight="1">
      <c r="A24" s="239"/>
      <c r="B24" s="216"/>
      <c r="C24" s="253" t="s">
        <v>34</v>
      </c>
      <c r="D24" s="254"/>
      <c r="E24" s="26">
        <f>'様式11-2 事業費等一覧（事業別）'!E24</f>
        <v>0</v>
      </c>
      <c r="F24" s="41" t="e">
        <f t="shared" si="0"/>
        <v>#DIV/0!</v>
      </c>
      <c r="G24" s="10"/>
      <c r="H24" s="194"/>
    </row>
    <row r="25" spans="1:8" ht="15" customHeight="1">
      <c r="A25" s="239"/>
      <c r="B25" s="216"/>
      <c r="C25" s="251" t="s">
        <v>4</v>
      </c>
      <c r="D25" s="252"/>
      <c r="E25" s="54">
        <f>'様式11-2 事業費等一覧（事業別）'!E25</f>
        <v>0</v>
      </c>
      <c r="F25" s="50" t="e">
        <f t="shared" si="0"/>
        <v>#DIV/0!</v>
      </c>
      <c r="G25" s="10"/>
      <c r="H25" s="194"/>
    </row>
    <row r="26" spans="1:8" ht="15" customHeight="1">
      <c r="A26" s="239"/>
      <c r="B26" s="216"/>
      <c r="C26" s="205" t="s">
        <v>15</v>
      </c>
      <c r="D26" s="32" t="s">
        <v>5</v>
      </c>
      <c r="E26" s="63">
        <f>'様式11-2 事業費等一覧（事業別）'!E26</f>
        <v>0</v>
      </c>
      <c r="F26" s="40" t="e">
        <f t="shared" si="0"/>
        <v>#DIV/0!</v>
      </c>
      <c r="G26" s="10"/>
      <c r="H26" s="194"/>
    </row>
    <row r="27" spans="1:8" ht="15" customHeight="1">
      <c r="A27" s="239"/>
      <c r="B27" s="216"/>
      <c r="C27" s="206"/>
      <c r="D27" s="64" t="s">
        <v>36</v>
      </c>
      <c r="E27" s="65">
        <f>'様式11-2 事業費等一覧（事業別）'!E27</f>
        <v>0</v>
      </c>
      <c r="F27" s="105" t="e">
        <f t="shared" si="0"/>
        <v>#DIV/0!</v>
      </c>
      <c r="G27" s="10"/>
      <c r="H27" s="194"/>
    </row>
    <row r="28" spans="1:8" ht="15" customHeight="1">
      <c r="A28" s="239"/>
      <c r="B28" s="216"/>
      <c r="C28" s="206"/>
      <c r="D28" s="34" t="s">
        <v>57</v>
      </c>
      <c r="E28" s="55">
        <f>'様式11-2 事業費等一覧（事業別）'!E28</f>
        <v>0</v>
      </c>
      <c r="F28" s="41" t="e">
        <f t="shared" si="0"/>
        <v>#DIV/0!</v>
      </c>
      <c r="G28" s="10"/>
      <c r="H28" s="194"/>
    </row>
    <row r="29" spans="1:8" ht="15" customHeight="1">
      <c r="A29" s="239"/>
      <c r="B29" s="216"/>
      <c r="C29" s="214"/>
      <c r="D29" s="35" t="s">
        <v>0</v>
      </c>
      <c r="E29" s="28">
        <f>SUM(E26:E28)</f>
        <v>0</v>
      </c>
      <c r="F29" s="43" t="e">
        <f>SUM(F26:F28)</f>
        <v>#DIV/0!</v>
      </c>
      <c r="G29" s="10"/>
      <c r="H29" s="194"/>
    </row>
    <row r="30" spans="1:9" ht="15" customHeight="1">
      <c r="A30" s="239"/>
      <c r="B30" s="216"/>
      <c r="C30" s="203" t="s">
        <v>14</v>
      </c>
      <c r="D30" s="217"/>
      <c r="E30" s="52">
        <f>E22+E23+E24+E25+E29</f>
        <v>0</v>
      </c>
      <c r="F30" s="53" t="e">
        <f>F22+F23+F24+F25+F29</f>
        <v>#DIV/0!</v>
      </c>
      <c r="G30" s="10"/>
      <c r="H30" s="194">
        <f>E30-E10</f>
        <v>0</v>
      </c>
      <c r="I30" s="192" t="str">
        <f>IF(H30=0,"ok","事業費と調達資金が不一致")</f>
        <v>ok</v>
      </c>
    </row>
    <row r="31" spans="1:8" ht="15" customHeight="1">
      <c r="A31" s="239"/>
      <c r="B31" s="212" t="s">
        <v>7</v>
      </c>
      <c r="C31" s="218" t="s">
        <v>15</v>
      </c>
      <c r="D31" s="32" t="s">
        <v>5</v>
      </c>
      <c r="E31" s="62">
        <f>'様式11-2 事業費等一覧（事業別）'!E31</f>
        <v>0</v>
      </c>
      <c r="F31" s="40" t="e">
        <f>E31/$E$37</f>
        <v>#DIV/0!</v>
      </c>
      <c r="G31" s="10"/>
      <c r="H31" s="194"/>
    </row>
    <row r="32" spans="1:8" ht="15" customHeight="1">
      <c r="A32" s="239"/>
      <c r="B32" s="212"/>
      <c r="C32" s="218"/>
      <c r="D32" s="36" t="s">
        <v>57</v>
      </c>
      <c r="E32" s="56">
        <f>'様式11-2 事業費等一覧（事業別）'!E32</f>
        <v>0</v>
      </c>
      <c r="F32" s="43" t="e">
        <f>E32/$E$37</f>
        <v>#DIV/0!</v>
      </c>
      <c r="G32" s="10"/>
      <c r="H32" s="194"/>
    </row>
    <row r="33" spans="1:9" ht="15" customHeight="1">
      <c r="A33" s="239"/>
      <c r="B33" s="213"/>
      <c r="C33" s="203" t="s">
        <v>14</v>
      </c>
      <c r="D33" s="217"/>
      <c r="E33" s="52">
        <f>SUM(E31:E32)</f>
        <v>0</v>
      </c>
      <c r="F33" s="53" t="e">
        <f>SUM(F31:F32)</f>
        <v>#DIV/0!</v>
      </c>
      <c r="G33" s="10"/>
      <c r="H33" s="194">
        <f>E33-E11</f>
        <v>0</v>
      </c>
      <c r="I33" s="192" t="str">
        <f>IF(H33=0,"ok","事業費と調達資金が不一致")</f>
        <v>ok</v>
      </c>
    </row>
    <row r="34" spans="1:8" ht="15" customHeight="1">
      <c r="A34" s="239"/>
      <c r="B34" s="212" t="s">
        <v>6</v>
      </c>
      <c r="C34" s="218" t="s">
        <v>15</v>
      </c>
      <c r="D34" s="32" t="s">
        <v>5</v>
      </c>
      <c r="E34" s="62">
        <f>'様式11-2 事業費等一覧（事業別）'!E34</f>
        <v>0</v>
      </c>
      <c r="F34" s="40" t="e">
        <f>E34/$E$37</f>
        <v>#DIV/0!</v>
      </c>
      <c r="G34" s="10"/>
      <c r="H34" s="194"/>
    </row>
    <row r="35" spans="1:8" ht="15" customHeight="1">
      <c r="A35" s="239"/>
      <c r="B35" s="212"/>
      <c r="C35" s="218"/>
      <c r="D35" s="36" t="s">
        <v>57</v>
      </c>
      <c r="E35" s="56">
        <f>'様式11-2 事業費等一覧（事業別）'!E35</f>
        <v>0</v>
      </c>
      <c r="F35" s="43" t="e">
        <f>E35/$E$37</f>
        <v>#DIV/0!</v>
      </c>
      <c r="G35" s="10"/>
      <c r="H35" s="194"/>
    </row>
    <row r="36" spans="1:9" ht="15" customHeight="1">
      <c r="A36" s="239"/>
      <c r="B36" s="213"/>
      <c r="C36" s="203" t="s">
        <v>14</v>
      </c>
      <c r="D36" s="204"/>
      <c r="E36" s="44">
        <f>SUM(E34:E35)</f>
        <v>0</v>
      </c>
      <c r="F36" s="45" t="e">
        <f>SUM(F34:F35)</f>
        <v>#DIV/0!</v>
      </c>
      <c r="G36" s="10"/>
      <c r="H36" s="194">
        <f>E36-E12</f>
        <v>0</v>
      </c>
      <c r="I36" s="192" t="str">
        <f>IF(H36=0,"ok","事業費と調達資金が不一致")</f>
        <v>ok</v>
      </c>
    </row>
    <row r="37" spans="1:9" ht="15" customHeight="1" thickBot="1">
      <c r="A37" s="239"/>
      <c r="B37" s="209" t="s">
        <v>1</v>
      </c>
      <c r="C37" s="210"/>
      <c r="D37" s="211"/>
      <c r="E37" s="174">
        <f>E21+E30+E33+E36</f>
        <v>0</v>
      </c>
      <c r="F37" s="175" t="e">
        <f>F21+F30+F33+F36</f>
        <v>#DIV/0!</v>
      </c>
      <c r="G37" s="11"/>
      <c r="H37" s="194">
        <f>E37-E13</f>
        <v>0</v>
      </c>
      <c r="I37" s="192" t="str">
        <f>IF(H37=0,"ok","事業費と調達資金が不一致")</f>
        <v>ok</v>
      </c>
    </row>
    <row r="38" spans="1:8" ht="15" customHeight="1" thickTop="1">
      <c r="A38" s="239"/>
      <c r="B38" s="230" t="s">
        <v>23</v>
      </c>
      <c r="C38" s="231"/>
      <c r="D38" s="185" t="s">
        <v>16</v>
      </c>
      <c r="E38" s="186">
        <f>E22</f>
        <v>0</v>
      </c>
      <c r="F38" s="187" t="e">
        <f>F22</f>
        <v>#DIV/0!</v>
      </c>
      <c r="G38" s="8"/>
      <c r="H38" s="194"/>
    </row>
    <row r="39" spans="1:8" ht="15" customHeight="1">
      <c r="A39" s="239"/>
      <c r="B39" s="232"/>
      <c r="C39" s="233"/>
      <c r="D39" s="36" t="s">
        <v>33</v>
      </c>
      <c r="E39" s="56">
        <f>E15+E23</f>
        <v>0</v>
      </c>
      <c r="F39" s="57" t="e">
        <f>F15+F23</f>
        <v>#DIV/0!</v>
      </c>
      <c r="G39" s="8"/>
      <c r="H39" s="194"/>
    </row>
    <row r="40" spans="1:8" ht="15" customHeight="1">
      <c r="A40" s="239"/>
      <c r="B40" s="72" t="s">
        <v>24</v>
      </c>
      <c r="C40" s="73"/>
      <c r="D40" s="74"/>
      <c r="E40" s="75">
        <f>SUM(E38:E39)</f>
        <v>0</v>
      </c>
      <c r="F40" s="76" t="e">
        <f>SUM(F38:F39)</f>
        <v>#DIV/0!</v>
      </c>
      <c r="G40" s="8"/>
      <c r="H40" s="194"/>
    </row>
    <row r="41" spans="1:8" ht="15" customHeight="1">
      <c r="A41" s="239"/>
      <c r="B41" s="244" t="s">
        <v>27</v>
      </c>
      <c r="C41" s="245"/>
      <c r="D41" s="32" t="s">
        <v>34</v>
      </c>
      <c r="E41" s="63">
        <f>E16+E24</f>
        <v>0</v>
      </c>
      <c r="F41" s="77" t="e">
        <f>F16+F24</f>
        <v>#DIV/0!</v>
      </c>
      <c r="G41" s="12"/>
      <c r="H41" s="194"/>
    </row>
    <row r="42" spans="1:8" ht="15" customHeight="1">
      <c r="A42" s="239"/>
      <c r="B42" s="232"/>
      <c r="C42" s="233"/>
      <c r="D42" s="33" t="s">
        <v>4</v>
      </c>
      <c r="E42" s="106">
        <f>E17+E25</f>
        <v>0</v>
      </c>
      <c r="F42" s="57" t="e">
        <f>F17+F25</f>
        <v>#DIV/0!</v>
      </c>
      <c r="G42" s="12"/>
      <c r="H42" s="194"/>
    </row>
    <row r="43" spans="1:8" ht="15" customHeight="1">
      <c r="A43" s="239"/>
      <c r="B43" s="68" t="s">
        <v>25</v>
      </c>
      <c r="C43" s="69"/>
      <c r="D43" s="70"/>
      <c r="E43" s="71">
        <f>SUM(E41:E42)</f>
        <v>0</v>
      </c>
      <c r="F43" s="78" t="e">
        <f>SUM(F41:F42)</f>
        <v>#DIV/0!</v>
      </c>
      <c r="G43" s="10"/>
      <c r="H43" s="194"/>
    </row>
    <row r="44" spans="1:8" ht="15" customHeight="1">
      <c r="A44" s="239"/>
      <c r="B44" s="246" t="s">
        <v>28</v>
      </c>
      <c r="C44" s="247"/>
      <c r="D44" s="64" t="s">
        <v>5</v>
      </c>
      <c r="E44" s="65">
        <f>E18+E26+E31+E34</f>
        <v>0</v>
      </c>
      <c r="F44" s="66" t="e">
        <f>F18+F26+F31+F34</f>
        <v>#DIV/0!</v>
      </c>
      <c r="G44" s="12"/>
      <c r="H44" s="194"/>
    </row>
    <row r="45" spans="1:8" ht="15" customHeight="1">
      <c r="A45" s="239"/>
      <c r="B45" s="246"/>
      <c r="C45" s="247"/>
      <c r="D45" s="104" t="s">
        <v>36</v>
      </c>
      <c r="E45" s="107">
        <f>E27</f>
        <v>0</v>
      </c>
      <c r="F45" s="66" t="e">
        <f>F27</f>
        <v>#DIV/0!</v>
      </c>
      <c r="G45" s="12"/>
      <c r="H45" s="194"/>
    </row>
    <row r="46" spans="1:8" ht="15" customHeight="1">
      <c r="A46" s="239"/>
      <c r="B46" s="232"/>
      <c r="C46" s="233"/>
      <c r="D46" s="36" t="s">
        <v>57</v>
      </c>
      <c r="E46" s="60">
        <f>E19+E28+E32+E35</f>
        <v>0</v>
      </c>
      <c r="F46" s="61" t="e">
        <f>F19+F28+F32+F35</f>
        <v>#DIV/0!</v>
      </c>
      <c r="G46" s="12"/>
      <c r="H46" s="194"/>
    </row>
    <row r="47" spans="1:8" ht="15" customHeight="1" thickBot="1">
      <c r="A47" s="240"/>
      <c r="B47" s="67" t="s">
        <v>26</v>
      </c>
      <c r="C47" s="30"/>
      <c r="D47" s="31"/>
      <c r="E47" s="58">
        <f>SUM(E44:E46)</f>
        <v>0</v>
      </c>
      <c r="F47" s="59" t="e">
        <f>SUM(F44:F46)</f>
        <v>#DIV/0!</v>
      </c>
      <c r="G47" s="10"/>
      <c r="H47" s="194"/>
    </row>
    <row r="48" spans="1:8" s="9" customFormat="1" ht="7.5" customHeight="1" thickBot="1">
      <c r="A48" s="5"/>
      <c r="B48" s="6"/>
      <c r="C48" s="6"/>
      <c r="D48" s="6"/>
      <c r="E48" s="48"/>
      <c r="F48" s="48"/>
      <c r="G48" s="7"/>
      <c r="H48" s="194"/>
    </row>
    <row r="49" spans="1:8" s="9" customFormat="1" ht="15" customHeight="1">
      <c r="A49" s="94" t="s">
        <v>29</v>
      </c>
      <c r="B49" s="97"/>
      <c r="C49" s="97"/>
      <c r="D49" s="97"/>
      <c r="E49" s="98"/>
      <c r="F49" s="99"/>
      <c r="G49" s="10"/>
      <c r="H49" s="194"/>
    </row>
    <row r="50" spans="1:8" s="9" customFormat="1" ht="15" customHeight="1">
      <c r="A50" s="95"/>
      <c r="B50" s="85" t="s">
        <v>46</v>
      </c>
      <c r="C50" s="86"/>
      <c r="D50" s="87"/>
      <c r="E50" s="79">
        <f>E43</f>
        <v>0</v>
      </c>
      <c r="F50" s="80" t="s">
        <v>54</v>
      </c>
      <c r="G50" s="10"/>
      <c r="H50" s="194"/>
    </row>
    <row r="51" spans="1:8" s="9" customFormat="1" ht="15" customHeight="1">
      <c r="A51" s="95"/>
      <c r="B51" s="88" t="s">
        <v>18</v>
      </c>
      <c r="C51" s="89"/>
      <c r="D51" s="90"/>
      <c r="E51" s="81">
        <v>0</v>
      </c>
      <c r="F51" s="82" t="s">
        <v>31</v>
      </c>
      <c r="G51" s="10"/>
      <c r="H51" s="194"/>
    </row>
    <row r="52" spans="1:8" s="9" customFormat="1" ht="15" customHeight="1">
      <c r="A52" s="95"/>
      <c r="B52" s="88" t="s">
        <v>20</v>
      </c>
      <c r="C52" s="89"/>
      <c r="D52" s="90"/>
      <c r="E52" s="81">
        <f>E13</f>
        <v>0</v>
      </c>
      <c r="F52" s="82" t="s">
        <v>55</v>
      </c>
      <c r="G52" s="10"/>
      <c r="H52" s="194"/>
    </row>
    <row r="53" spans="1:9" s="9" customFormat="1" ht="15" customHeight="1" thickBot="1">
      <c r="A53" s="96"/>
      <c r="B53" s="91" t="s">
        <v>19</v>
      </c>
      <c r="C53" s="92"/>
      <c r="D53" s="93"/>
      <c r="E53" s="83" t="s">
        <v>32</v>
      </c>
      <c r="F53" s="84" t="e">
        <f>(E50-E51)/E52</f>
        <v>#DIV/0!</v>
      </c>
      <c r="G53" s="10"/>
      <c r="H53" s="197"/>
      <c r="I53" s="191" t="e">
        <f>IF(F53&gt;0.5,"借入比率超過","借入比率基準内")</f>
        <v>#DIV/0!</v>
      </c>
    </row>
    <row r="54" ht="14.25"/>
    <row r="55" ht="14.25"/>
    <row r="73" spans="10:12" ht="13.5">
      <c r="J73" s="100"/>
      <c r="K73" s="100"/>
      <c r="L73" s="100"/>
    </row>
    <row r="74" spans="10:12" ht="13.5">
      <c r="J74" s="100"/>
      <c r="K74" s="100"/>
      <c r="L74" s="100"/>
    </row>
    <row r="75" spans="10:12" ht="13.5">
      <c r="J75" s="100"/>
      <c r="K75" s="100"/>
      <c r="L75" s="100"/>
    </row>
    <row r="76" spans="10:12" ht="13.5">
      <c r="J76" s="100"/>
      <c r="K76" s="100"/>
      <c r="L76" s="100"/>
    </row>
    <row r="77" spans="10:12" ht="13.5">
      <c r="J77" s="100"/>
      <c r="K77" s="100"/>
      <c r="L77" s="100"/>
    </row>
  </sheetData>
  <mergeCells count="36">
    <mergeCell ref="B41:C42"/>
    <mergeCell ref="B44:C46"/>
    <mergeCell ref="A15:A47"/>
    <mergeCell ref="A5:D5"/>
    <mergeCell ref="C34:C35"/>
    <mergeCell ref="C26:C29"/>
    <mergeCell ref="C30:D30"/>
    <mergeCell ref="B22:B30"/>
    <mergeCell ref="C25:D25"/>
    <mergeCell ref="C24:D24"/>
    <mergeCell ref="A1:F1"/>
    <mergeCell ref="B38:C39"/>
    <mergeCell ref="B11:D11"/>
    <mergeCell ref="C22:D22"/>
    <mergeCell ref="C23:D23"/>
    <mergeCell ref="C21:D21"/>
    <mergeCell ref="C17:D17"/>
    <mergeCell ref="A6:A13"/>
    <mergeCell ref="B6:D6"/>
    <mergeCell ref="B12:D12"/>
    <mergeCell ref="B13:D13"/>
    <mergeCell ref="C9:D9"/>
    <mergeCell ref="B7:B10"/>
    <mergeCell ref="C8:D8"/>
    <mergeCell ref="C7:D7"/>
    <mergeCell ref="C10:D10"/>
    <mergeCell ref="C16:D16"/>
    <mergeCell ref="B37:D37"/>
    <mergeCell ref="B34:B36"/>
    <mergeCell ref="C36:D36"/>
    <mergeCell ref="C18:C20"/>
    <mergeCell ref="B15:B21"/>
    <mergeCell ref="C33:D33"/>
    <mergeCell ref="B31:B33"/>
    <mergeCell ref="C31:C32"/>
    <mergeCell ref="C15:D15"/>
  </mergeCells>
  <conditionalFormatting sqref="F53">
    <cfRule type="cellIs" priority="1" dxfId="0" operator="greaterThan" stopIfTrue="1">
      <formula>0.5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Header>&amp;L【様式１１－１】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77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196" customWidth="1"/>
    <col min="9" max="16384" width="9.00390625" style="2" customWidth="1"/>
  </cols>
  <sheetData>
    <row r="1" spans="1:8" s="1" customFormat="1" ht="18" customHeight="1">
      <c r="A1" s="229" t="s">
        <v>59</v>
      </c>
      <c r="B1" s="229"/>
      <c r="C1" s="229"/>
      <c r="D1" s="229"/>
      <c r="E1" s="229"/>
      <c r="F1" s="229"/>
      <c r="H1" s="195"/>
    </row>
    <row r="2" spans="1:8" s="1" customFormat="1" ht="18" customHeight="1">
      <c r="A2" s="102"/>
      <c r="B2" s="102"/>
      <c r="C2" s="102"/>
      <c r="D2" s="102"/>
      <c r="E2" s="102"/>
      <c r="F2" s="102"/>
      <c r="H2" s="195"/>
    </row>
    <row r="3" spans="1:6" ht="18" customHeight="1">
      <c r="A3" s="2" t="s">
        <v>2</v>
      </c>
      <c r="B3" s="1"/>
      <c r="D3" s="3" t="s">
        <v>3</v>
      </c>
      <c r="E3" s="17"/>
      <c r="F3" s="17"/>
    </row>
    <row r="4" ht="17.25" customHeight="1" thickBot="1">
      <c r="E4" s="29" t="s">
        <v>21</v>
      </c>
    </row>
    <row r="5" spans="1:8" ht="15" customHeight="1" thickBot="1">
      <c r="A5" s="248"/>
      <c r="B5" s="249"/>
      <c r="C5" s="249"/>
      <c r="D5" s="250"/>
      <c r="E5" s="4" t="s">
        <v>35</v>
      </c>
      <c r="F5" s="24" t="s">
        <v>17</v>
      </c>
      <c r="G5" s="22"/>
      <c r="H5" s="193" t="s">
        <v>48</v>
      </c>
    </row>
    <row r="6" spans="1:9" ht="15" customHeight="1">
      <c r="A6" s="238" t="s">
        <v>22</v>
      </c>
      <c r="B6" s="241" t="s">
        <v>9</v>
      </c>
      <c r="C6" s="242"/>
      <c r="D6" s="243"/>
      <c r="E6" s="37">
        <f>'様式11-2 事業費等一覧（事業別）【記入例】'!E6</f>
        <v>600000000</v>
      </c>
      <c r="F6" s="38">
        <f>E6/E13</f>
        <v>0.2108383565571783</v>
      </c>
      <c r="G6" s="23"/>
      <c r="H6" s="194"/>
      <c r="I6" s="101"/>
    </row>
    <row r="7" spans="1:9" ht="15" customHeight="1">
      <c r="A7" s="239"/>
      <c r="B7" s="226" t="s">
        <v>8</v>
      </c>
      <c r="C7" s="228" t="s">
        <v>10</v>
      </c>
      <c r="D7" s="228"/>
      <c r="E7" s="39">
        <f>'様式11-2 事業費等一覧（事業別）【記入例】'!E7</f>
        <v>1800000000</v>
      </c>
      <c r="F7" s="40">
        <f>E7/$E$13</f>
        <v>0.6325150696715349</v>
      </c>
      <c r="G7" s="23"/>
      <c r="H7" s="194"/>
      <c r="I7" s="101"/>
    </row>
    <row r="8" spans="1:9" ht="15" customHeight="1">
      <c r="A8" s="239"/>
      <c r="B8" s="212"/>
      <c r="C8" s="227" t="s">
        <v>11</v>
      </c>
      <c r="D8" s="227"/>
      <c r="E8" s="26">
        <f>'様式11-2 事業費等一覧（事業別）【記入例】'!E8</f>
        <v>60000000</v>
      </c>
      <c r="F8" s="41">
        <f>E8/$E$13</f>
        <v>0.02108383565571783</v>
      </c>
      <c r="G8" s="23"/>
      <c r="H8" s="194"/>
      <c r="I8" s="101"/>
    </row>
    <row r="9" spans="1:9" ht="15" customHeight="1">
      <c r="A9" s="239"/>
      <c r="B9" s="212"/>
      <c r="C9" s="224" t="s">
        <v>12</v>
      </c>
      <c r="D9" s="225"/>
      <c r="E9" s="42">
        <f>'様式11-2 事業費等一覧（事業別）【記入例】'!E9</f>
        <v>140000000</v>
      </c>
      <c r="F9" s="43">
        <f>E9/$E$13</f>
        <v>0.04919561653000827</v>
      </c>
      <c r="G9" s="23"/>
      <c r="H9" s="194"/>
      <c r="I9" s="101"/>
    </row>
    <row r="10" spans="1:9" ht="15" customHeight="1">
      <c r="A10" s="239"/>
      <c r="B10" s="213"/>
      <c r="C10" s="203" t="s">
        <v>0</v>
      </c>
      <c r="D10" s="204"/>
      <c r="E10" s="44">
        <f>SUM(E7:E9)</f>
        <v>2000000000</v>
      </c>
      <c r="F10" s="45">
        <f>SUM(F7:F9)</f>
        <v>0.702794521857261</v>
      </c>
      <c r="G10" s="23"/>
      <c r="H10" s="194"/>
      <c r="I10" s="101"/>
    </row>
    <row r="11" spans="1:9" ht="15" customHeight="1">
      <c r="A11" s="239"/>
      <c r="B11" s="234" t="s">
        <v>7</v>
      </c>
      <c r="C11" s="235"/>
      <c r="D11" s="236"/>
      <c r="E11" s="44">
        <f>'様式11-2 事業費等一覧（事業別）【記入例】'!E11</f>
        <v>145782000</v>
      </c>
      <c r="F11" s="45">
        <f>E11/E13</f>
        <v>0.051227395492697614</v>
      </c>
      <c r="G11" s="23"/>
      <c r="H11" s="194"/>
      <c r="I11" s="101"/>
    </row>
    <row r="12" spans="1:9" ht="15" customHeight="1">
      <c r="A12" s="239"/>
      <c r="B12" s="216" t="s">
        <v>6</v>
      </c>
      <c r="C12" s="216"/>
      <c r="D12" s="216"/>
      <c r="E12" s="44">
        <f>'様式11-2 事業費等一覧（事業別）【記入例】'!E12</f>
        <v>100000000</v>
      </c>
      <c r="F12" s="45">
        <f>E12/E13</f>
        <v>0.035139726092863054</v>
      </c>
      <c r="G12" s="23"/>
      <c r="H12" s="194"/>
      <c r="I12" s="101"/>
    </row>
    <row r="13" spans="1:8" ht="15" customHeight="1" thickBot="1">
      <c r="A13" s="240"/>
      <c r="B13" s="221" t="s">
        <v>1</v>
      </c>
      <c r="C13" s="222"/>
      <c r="D13" s="223"/>
      <c r="E13" s="46">
        <f>E6+E10+E11+E12</f>
        <v>2845782000</v>
      </c>
      <c r="F13" s="47">
        <f>F6+F10+F11+F12</f>
        <v>1</v>
      </c>
      <c r="G13" s="23"/>
      <c r="H13" s="194"/>
    </row>
    <row r="14" spans="1:8" s="9" customFormat="1" ht="7.5" customHeight="1" thickBot="1">
      <c r="A14" s="5"/>
      <c r="B14" s="6"/>
      <c r="C14" s="6"/>
      <c r="D14" s="6"/>
      <c r="E14" s="48"/>
      <c r="F14" s="48"/>
      <c r="G14" s="7"/>
      <c r="H14" s="194"/>
    </row>
    <row r="15" spans="1:8" ht="15" customHeight="1">
      <c r="A15" s="238" t="s">
        <v>45</v>
      </c>
      <c r="B15" s="215" t="s">
        <v>9</v>
      </c>
      <c r="C15" s="219" t="s">
        <v>33</v>
      </c>
      <c r="D15" s="220"/>
      <c r="E15" s="176">
        <f>'様式11-2 事業費等一覧（事業別）【記入例】'!E15</f>
        <v>0</v>
      </c>
      <c r="F15" s="49">
        <f>E15/$E$37</f>
        <v>0</v>
      </c>
      <c r="G15" s="10"/>
      <c r="H15" s="194"/>
    </row>
    <row r="16" spans="1:8" ht="15" customHeight="1">
      <c r="A16" s="239"/>
      <c r="B16" s="213"/>
      <c r="C16" s="207" t="s">
        <v>34</v>
      </c>
      <c r="D16" s="208"/>
      <c r="E16" s="103">
        <f>'様式11-2 事業費等一覧（事業別）【記入例】'!E16</f>
        <v>300000000</v>
      </c>
      <c r="F16" s="105">
        <f>E16/$E$37</f>
        <v>0.10541917827858915</v>
      </c>
      <c r="G16" s="10"/>
      <c r="H16" s="194"/>
    </row>
    <row r="17" spans="1:8" ht="15" customHeight="1">
      <c r="A17" s="239"/>
      <c r="B17" s="216"/>
      <c r="C17" s="224" t="s">
        <v>4</v>
      </c>
      <c r="D17" s="225"/>
      <c r="E17" s="27">
        <f>'様式11-2 事業費等一覧（事業別）【記入例】'!E17</f>
        <v>146023000</v>
      </c>
      <c r="F17" s="50">
        <f>E17/$E$37</f>
        <v>0.051312082232581414</v>
      </c>
      <c r="G17" s="10"/>
      <c r="H17" s="194"/>
    </row>
    <row r="18" spans="1:8" ht="15" customHeight="1">
      <c r="A18" s="239"/>
      <c r="B18" s="216"/>
      <c r="C18" s="205" t="s">
        <v>15</v>
      </c>
      <c r="D18" s="32" t="s">
        <v>5</v>
      </c>
      <c r="E18" s="62">
        <f>'様式11-2 事業費等一覧（事業別）【記入例】'!E18</f>
        <v>40000000</v>
      </c>
      <c r="F18" s="40">
        <f>E18/$E$37</f>
        <v>0.01405589043714522</v>
      </c>
      <c r="G18" s="10"/>
      <c r="H18" s="194"/>
    </row>
    <row r="19" spans="1:8" ht="15" customHeight="1">
      <c r="A19" s="239"/>
      <c r="B19" s="216"/>
      <c r="C19" s="206"/>
      <c r="D19" s="34" t="s">
        <v>51</v>
      </c>
      <c r="E19" s="51">
        <f>'様式11-2 事業費等一覧（事業別）【記入例】'!E19</f>
        <v>113977000</v>
      </c>
      <c r="F19" s="41">
        <f>E19/$E$37</f>
        <v>0.04005120560886252</v>
      </c>
      <c r="G19" s="10"/>
      <c r="H19" s="194"/>
    </row>
    <row r="20" spans="1:8" ht="15" customHeight="1">
      <c r="A20" s="239"/>
      <c r="B20" s="216"/>
      <c r="C20" s="214"/>
      <c r="D20" s="35" t="s">
        <v>0</v>
      </c>
      <c r="E20" s="28">
        <f>SUM(E18:E19)</f>
        <v>153977000</v>
      </c>
      <c r="F20" s="43">
        <f>SUM(F18:F19)</f>
        <v>0.05410709604600775</v>
      </c>
      <c r="G20" s="10"/>
      <c r="H20" s="194"/>
    </row>
    <row r="21" spans="1:9" ht="15" customHeight="1">
      <c r="A21" s="239"/>
      <c r="B21" s="216"/>
      <c r="C21" s="237" t="s">
        <v>14</v>
      </c>
      <c r="D21" s="217"/>
      <c r="E21" s="52">
        <f>E15+E16+E17+E20</f>
        <v>600000000</v>
      </c>
      <c r="F21" s="53">
        <f>F15+F16+F17+F20</f>
        <v>0.2108383565571783</v>
      </c>
      <c r="G21" s="10"/>
      <c r="H21" s="194">
        <f>E21-E6</f>
        <v>0</v>
      </c>
      <c r="I21" s="192" t="str">
        <f>IF(H21=0,"ok","事業費と調達資金が不一致")</f>
        <v>ok</v>
      </c>
    </row>
    <row r="22" spans="1:8" ht="15" customHeight="1">
      <c r="A22" s="239"/>
      <c r="B22" s="216" t="s">
        <v>8</v>
      </c>
      <c r="C22" s="228" t="s">
        <v>13</v>
      </c>
      <c r="D22" s="228"/>
      <c r="E22" s="39">
        <f>'様式11-2 事業費等一覧（事業別）【記入例】'!E22</f>
        <v>510749000</v>
      </c>
      <c r="F22" s="40">
        <f aca="true" t="shared" si="0" ref="F22:F28">E22/$E$37</f>
        <v>0.1794757996220371</v>
      </c>
      <c r="G22" s="10"/>
      <c r="H22" s="194"/>
    </row>
    <row r="23" spans="1:8" ht="15" customHeight="1">
      <c r="A23" s="239"/>
      <c r="B23" s="216"/>
      <c r="C23" s="227" t="s">
        <v>33</v>
      </c>
      <c r="D23" s="227"/>
      <c r="E23" s="26">
        <f>'様式11-2 事業費等一覧（事業別）【記入例】'!E23</f>
        <v>200000000</v>
      </c>
      <c r="F23" s="41">
        <f t="shared" si="0"/>
        <v>0.07027945218572611</v>
      </c>
      <c r="G23" s="10"/>
      <c r="H23" s="194"/>
    </row>
    <row r="24" spans="1:8" ht="15" customHeight="1">
      <c r="A24" s="239"/>
      <c r="B24" s="216"/>
      <c r="C24" s="253" t="s">
        <v>34</v>
      </c>
      <c r="D24" s="254"/>
      <c r="E24" s="26">
        <f>'様式11-2 事業費等一覧（事業別）【記入例】'!E24</f>
        <v>360000000</v>
      </c>
      <c r="F24" s="41">
        <f t="shared" si="0"/>
        <v>0.126503013934307</v>
      </c>
      <c r="G24" s="10"/>
      <c r="H24" s="194"/>
    </row>
    <row r="25" spans="1:8" ht="15" customHeight="1">
      <c r="A25" s="239"/>
      <c r="B25" s="216"/>
      <c r="C25" s="251" t="s">
        <v>4</v>
      </c>
      <c r="D25" s="252"/>
      <c r="E25" s="54">
        <f>'様式11-2 事業費等一覧（事業別）【記入例】'!E25</f>
        <v>34610000</v>
      </c>
      <c r="F25" s="50">
        <f t="shared" si="0"/>
        <v>0.012161859200739903</v>
      </c>
      <c r="G25" s="10"/>
      <c r="H25" s="194"/>
    </row>
    <row r="26" spans="1:8" ht="15" customHeight="1">
      <c r="A26" s="239"/>
      <c r="B26" s="216"/>
      <c r="C26" s="205" t="s">
        <v>15</v>
      </c>
      <c r="D26" s="32" t="s">
        <v>5</v>
      </c>
      <c r="E26" s="63">
        <f>'様式11-2 事業費等一覧（事業別）【記入例】'!E26</f>
        <v>494641000</v>
      </c>
      <c r="F26" s="40">
        <f t="shared" si="0"/>
        <v>0.17381549254299872</v>
      </c>
      <c r="G26" s="10"/>
      <c r="H26" s="194"/>
    </row>
    <row r="27" spans="1:8" ht="15" customHeight="1">
      <c r="A27" s="239"/>
      <c r="B27" s="216"/>
      <c r="C27" s="206"/>
      <c r="D27" s="64" t="s">
        <v>36</v>
      </c>
      <c r="E27" s="65">
        <f>'様式11-2 事業費等一覧（事業別）【記入例】'!E27</f>
        <v>200000000</v>
      </c>
      <c r="F27" s="105">
        <f t="shared" si="0"/>
        <v>0.07027945218572611</v>
      </c>
      <c r="G27" s="10"/>
      <c r="H27" s="194"/>
    </row>
    <row r="28" spans="1:8" ht="15" customHeight="1">
      <c r="A28" s="239"/>
      <c r="B28" s="216"/>
      <c r="C28" s="206"/>
      <c r="D28" s="34" t="s">
        <v>52</v>
      </c>
      <c r="E28" s="55">
        <f>'様式11-2 事業費等一覧（事業別）【記入例】'!E28</f>
        <v>200000000</v>
      </c>
      <c r="F28" s="41">
        <f t="shared" si="0"/>
        <v>0.07027945218572611</v>
      </c>
      <c r="G28" s="10"/>
      <c r="H28" s="194"/>
    </row>
    <row r="29" spans="1:8" ht="15" customHeight="1">
      <c r="A29" s="239"/>
      <c r="B29" s="216"/>
      <c r="C29" s="214"/>
      <c r="D29" s="35" t="s">
        <v>0</v>
      </c>
      <c r="E29" s="28">
        <f>SUM(E26:E28)</f>
        <v>894641000</v>
      </c>
      <c r="F29" s="43">
        <f>SUM(F26:F28)</f>
        <v>0.31437439691445096</v>
      </c>
      <c r="G29" s="10"/>
      <c r="H29" s="194"/>
    </row>
    <row r="30" spans="1:9" ht="15" customHeight="1">
      <c r="A30" s="239"/>
      <c r="B30" s="216"/>
      <c r="C30" s="203" t="s">
        <v>14</v>
      </c>
      <c r="D30" s="217"/>
      <c r="E30" s="52">
        <f>E22+E23+E24+E25+E29</f>
        <v>2000000000</v>
      </c>
      <c r="F30" s="53">
        <f>F22+F23+F24+F25+F29</f>
        <v>0.7027945218572611</v>
      </c>
      <c r="G30" s="10"/>
      <c r="H30" s="194">
        <f>E30-E10</f>
        <v>0</v>
      </c>
      <c r="I30" s="192" t="str">
        <f>IF(H30=0,"ok","事業費と調達資金が不一致")</f>
        <v>ok</v>
      </c>
    </row>
    <row r="31" spans="1:8" ht="15" customHeight="1">
      <c r="A31" s="239"/>
      <c r="B31" s="212" t="s">
        <v>7</v>
      </c>
      <c r="C31" s="218" t="s">
        <v>15</v>
      </c>
      <c r="D31" s="32" t="s">
        <v>5</v>
      </c>
      <c r="E31" s="62">
        <f>'様式11-2 事業費等一覧（事業別）【記入例】'!E31</f>
        <v>145782000</v>
      </c>
      <c r="F31" s="40">
        <f>E31/$E$37</f>
        <v>0.051227395492697614</v>
      </c>
      <c r="G31" s="10"/>
      <c r="H31" s="194"/>
    </row>
    <row r="32" spans="1:8" ht="15" customHeight="1">
      <c r="A32" s="239"/>
      <c r="B32" s="212"/>
      <c r="C32" s="218"/>
      <c r="D32" s="36" t="s">
        <v>52</v>
      </c>
      <c r="E32" s="56">
        <f>'様式11-2 事業費等一覧（事業別）【記入例】'!E32</f>
        <v>0</v>
      </c>
      <c r="F32" s="43">
        <f>E32/$E$37</f>
        <v>0</v>
      </c>
      <c r="G32" s="10"/>
      <c r="H32" s="194"/>
    </row>
    <row r="33" spans="1:9" ht="15" customHeight="1">
      <c r="A33" s="239"/>
      <c r="B33" s="213"/>
      <c r="C33" s="203" t="s">
        <v>14</v>
      </c>
      <c r="D33" s="217"/>
      <c r="E33" s="52">
        <f>SUM(E31:E32)</f>
        <v>145782000</v>
      </c>
      <c r="F33" s="53">
        <f>SUM(F31:F32)</f>
        <v>0.051227395492697614</v>
      </c>
      <c r="G33" s="10"/>
      <c r="H33" s="194">
        <f>E33-E11</f>
        <v>0</v>
      </c>
      <c r="I33" s="192" t="str">
        <f>IF(H33=0,"ok","事業費と調達資金が不一致")</f>
        <v>ok</v>
      </c>
    </row>
    <row r="34" spans="1:8" ht="15" customHeight="1">
      <c r="A34" s="239"/>
      <c r="B34" s="212" t="s">
        <v>6</v>
      </c>
      <c r="C34" s="218" t="s">
        <v>15</v>
      </c>
      <c r="D34" s="32" t="s">
        <v>5</v>
      </c>
      <c r="E34" s="62">
        <f>'様式11-2 事業費等一覧（事業別）【記入例】'!E34</f>
        <v>20000000</v>
      </c>
      <c r="F34" s="40">
        <f>E34/$E$37</f>
        <v>0.00702794521857261</v>
      </c>
      <c r="G34" s="10"/>
      <c r="H34" s="194"/>
    </row>
    <row r="35" spans="1:8" ht="15" customHeight="1">
      <c r="A35" s="239"/>
      <c r="B35" s="212"/>
      <c r="C35" s="218"/>
      <c r="D35" s="36" t="s">
        <v>52</v>
      </c>
      <c r="E35" s="56">
        <f>'様式11-2 事業費等一覧（事業別）【記入例】'!E35</f>
        <v>80000000</v>
      </c>
      <c r="F35" s="43">
        <f>E35/$E$37</f>
        <v>0.02811178087429044</v>
      </c>
      <c r="G35" s="10"/>
      <c r="H35" s="194"/>
    </row>
    <row r="36" spans="1:9" ht="15" customHeight="1">
      <c r="A36" s="239"/>
      <c r="B36" s="213"/>
      <c r="C36" s="203" t="s">
        <v>14</v>
      </c>
      <c r="D36" s="204"/>
      <c r="E36" s="44">
        <f>SUM(E34:E35)</f>
        <v>100000000</v>
      </c>
      <c r="F36" s="45">
        <f>SUM(F34:F35)</f>
        <v>0.035139726092863054</v>
      </c>
      <c r="G36" s="10"/>
      <c r="H36" s="194">
        <f>E36-E12</f>
        <v>0</v>
      </c>
      <c r="I36" s="192" t="str">
        <f>IF(H36=0,"ok","事業費と調達資金が不一致")</f>
        <v>ok</v>
      </c>
    </row>
    <row r="37" spans="1:9" ht="15" customHeight="1" thickBot="1">
      <c r="A37" s="239"/>
      <c r="B37" s="209" t="s">
        <v>1</v>
      </c>
      <c r="C37" s="210"/>
      <c r="D37" s="211"/>
      <c r="E37" s="174">
        <f>E21+E30+E33+E36</f>
        <v>2845782000</v>
      </c>
      <c r="F37" s="175">
        <f>F21+F30+F33+F36</f>
        <v>1</v>
      </c>
      <c r="G37" s="11"/>
      <c r="H37" s="194">
        <f>E37-E13</f>
        <v>0</v>
      </c>
      <c r="I37" s="192" t="str">
        <f>IF(H37=0,"ok","事業費と調達資金が不一致")</f>
        <v>ok</v>
      </c>
    </row>
    <row r="38" spans="1:8" ht="15" customHeight="1" thickTop="1">
      <c r="A38" s="239"/>
      <c r="B38" s="230" t="s">
        <v>23</v>
      </c>
      <c r="C38" s="231"/>
      <c r="D38" s="185" t="s">
        <v>16</v>
      </c>
      <c r="E38" s="186">
        <f>E22</f>
        <v>510749000</v>
      </c>
      <c r="F38" s="187">
        <f>F22</f>
        <v>0.1794757996220371</v>
      </c>
      <c r="G38" s="8"/>
      <c r="H38" s="194"/>
    </row>
    <row r="39" spans="1:8" ht="15" customHeight="1">
      <c r="A39" s="239"/>
      <c r="B39" s="232"/>
      <c r="C39" s="233"/>
      <c r="D39" s="36" t="s">
        <v>33</v>
      </c>
      <c r="E39" s="56">
        <f>E15+E23</f>
        <v>200000000</v>
      </c>
      <c r="F39" s="57">
        <f>F15+F23</f>
        <v>0.07027945218572611</v>
      </c>
      <c r="G39" s="8"/>
      <c r="H39" s="194"/>
    </row>
    <row r="40" spans="1:8" ht="15" customHeight="1">
      <c r="A40" s="239"/>
      <c r="B40" s="72" t="s">
        <v>24</v>
      </c>
      <c r="C40" s="73"/>
      <c r="D40" s="74"/>
      <c r="E40" s="75">
        <f>SUM(E38:E39)</f>
        <v>710749000</v>
      </c>
      <c r="F40" s="76">
        <f>SUM(F38:F39)</f>
        <v>0.2497552518077632</v>
      </c>
      <c r="G40" s="8"/>
      <c r="H40" s="194"/>
    </row>
    <row r="41" spans="1:8" ht="15" customHeight="1">
      <c r="A41" s="239"/>
      <c r="B41" s="244" t="s">
        <v>27</v>
      </c>
      <c r="C41" s="245"/>
      <c r="D41" s="32" t="s">
        <v>34</v>
      </c>
      <c r="E41" s="63">
        <f>E16+E24</f>
        <v>660000000</v>
      </c>
      <c r="F41" s="77">
        <f>F16+F24</f>
        <v>0.23192219221289614</v>
      </c>
      <c r="G41" s="12"/>
      <c r="H41" s="194"/>
    </row>
    <row r="42" spans="1:8" ht="15" customHeight="1">
      <c r="A42" s="239"/>
      <c r="B42" s="232"/>
      <c r="C42" s="233"/>
      <c r="D42" s="33" t="s">
        <v>4</v>
      </c>
      <c r="E42" s="106">
        <f>E17+E25</f>
        <v>180633000</v>
      </c>
      <c r="F42" s="57">
        <f>F17+F25</f>
        <v>0.06347394143332132</v>
      </c>
      <c r="G42" s="12"/>
      <c r="H42" s="194"/>
    </row>
    <row r="43" spans="1:8" ht="15" customHeight="1">
      <c r="A43" s="239"/>
      <c r="B43" s="68" t="s">
        <v>25</v>
      </c>
      <c r="C43" s="69"/>
      <c r="D43" s="70"/>
      <c r="E43" s="71">
        <f>SUM(E41:E42)</f>
        <v>840633000</v>
      </c>
      <c r="F43" s="78">
        <f>SUM(F41:F42)</f>
        <v>0.2953961336462175</v>
      </c>
      <c r="G43" s="10"/>
      <c r="H43" s="194"/>
    </row>
    <row r="44" spans="1:8" ht="15" customHeight="1">
      <c r="A44" s="239"/>
      <c r="B44" s="246" t="s">
        <v>28</v>
      </c>
      <c r="C44" s="247"/>
      <c r="D44" s="64" t="s">
        <v>5</v>
      </c>
      <c r="E44" s="65">
        <f>E18+E26+E31+E34</f>
        <v>700423000</v>
      </c>
      <c r="F44" s="66">
        <f>F18+F26+F31+F34</f>
        <v>0.24612672369141417</v>
      </c>
      <c r="G44" s="12"/>
      <c r="H44" s="194"/>
    </row>
    <row r="45" spans="1:8" ht="15" customHeight="1">
      <c r="A45" s="239"/>
      <c r="B45" s="246"/>
      <c r="C45" s="247"/>
      <c r="D45" s="104" t="s">
        <v>36</v>
      </c>
      <c r="E45" s="107">
        <f>E27</f>
        <v>200000000</v>
      </c>
      <c r="F45" s="66">
        <f>F27</f>
        <v>0.07027945218572611</v>
      </c>
      <c r="G45" s="12"/>
      <c r="H45" s="194"/>
    </row>
    <row r="46" spans="1:8" ht="15" customHeight="1">
      <c r="A46" s="239"/>
      <c r="B46" s="232"/>
      <c r="C46" s="233"/>
      <c r="D46" s="36" t="s">
        <v>52</v>
      </c>
      <c r="E46" s="60">
        <f>E19+E28+E32+E35</f>
        <v>393977000</v>
      </c>
      <c r="F46" s="61">
        <f>F19+F28+F32+F35</f>
        <v>0.13844243866887906</v>
      </c>
      <c r="G46" s="12"/>
      <c r="H46" s="194"/>
    </row>
    <row r="47" spans="1:8" ht="15" customHeight="1" thickBot="1">
      <c r="A47" s="240"/>
      <c r="B47" s="67" t="s">
        <v>26</v>
      </c>
      <c r="C47" s="30"/>
      <c r="D47" s="31"/>
      <c r="E47" s="58">
        <f>SUM(E44:E46)</f>
        <v>1294400000</v>
      </c>
      <c r="F47" s="59">
        <f>SUM(F44:F46)</f>
        <v>0.4548486145460193</v>
      </c>
      <c r="G47" s="10"/>
      <c r="H47" s="194"/>
    </row>
    <row r="48" spans="1:8" s="9" customFormat="1" ht="7.5" customHeight="1" thickBot="1">
      <c r="A48" s="5"/>
      <c r="B48" s="6"/>
      <c r="C48" s="6"/>
      <c r="D48" s="6"/>
      <c r="E48" s="48"/>
      <c r="F48" s="48"/>
      <c r="G48" s="7"/>
      <c r="H48" s="194"/>
    </row>
    <row r="49" spans="1:8" s="9" customFormat="1" ht="15" customHeight="1">
      <c r="A49" s="94" t="s">
        <v>29</v>
      </c>
      <c r="B49" s="97"/>
      <c r="C49" s="97"/>
      <c r="D49" s="97"/>
      <c r="E49" s="98"/>
      <c r="F49" s="99"/>
      <c r="G49" s="10"/>
      <c r="H49" s="194"/>
    </row>
    <row r="50" spans="1:8" s="9" customFormat="1" ht="15" customHeight="1">
      <c r="A50" s="95"/>
      <c r="B50" s="85" t="s">
        <v>46</v>
      </c>
      <c r="C50" s="86"/>
      <c r="D50" s="87"/>
      <c r="E50" s="79">
        <f>E43</f>
        <v>840633000</v>
      </c>
      <c r="F50" s="80" t="s">
        <v>30</v>
      </c>
      <c r="G50" s="10"/>
      <c r="H50" s="194"/>
    </row>
    <row r="51" spans="1:8" s="9" customFormat="1" ht="15" customHeight="1">
      <c r="A51" s="95"/>
      <c r="B51" s="88" t="s">
        <v>18</v>
      </c>
      <c r="C51" s="89"/>
      <c r="D51" s="90"/>
      <c r="E51" s="81">
        <v>0</v>
      </c>
      <c r="F51" s="82" t="s">
        <v>31</v>
      </c>
      <c r="G51" s="10"/>
      <c r="H51" s="194"/>
    </row>
    <row r="52" spans="1:8" s="9" customFormat="1" ht="15" customHeight="1">
      <c r="A52" s="95"/>
      <c r="B52" s="88" t="s">
        <v>20</v>
      </c>
      <c r="C52" s="89"/>
      <c r="D52" s="90"/>
      <c r="E52" s="81">
        <f>E13</f>
        <v>2845782000</v>
      </c>
      <c r="F52" s="82" t="s">
        <v>44</v>
      </c>
      <c r="G52" s="10"/>
      <c r="H52" s="194"/>
    </row>
    <row r="53" spans="1:9" s="9" customFormat="1" ht="15" customHeight="1" thickBot="1">
      <c r="A53" s="96"/>
      <c r="B53" s="91" t="s">
        <v>19</v>
      </c>
      <c r="C53" s="92"/>
      <c r="D53" s="93"/>
      <c r="E53" s="83" t="s">
        <v>32</v>
      </c>
      <c r="F53" s="84">
        <f>(E50-E51)/E52</f>
        <v>0.2953961336462175</v>
      </c>
      <c r="G53" s="10"/>
      <c r="H53" s="197"/>
      <c r="I53" s="191" t="str">
        <f>IF(F53&gt;0.5,"借入比率超過","借入比率基準内")</f>
        <v>借入比率基準内</v>
      </c>
    </row>
    <row r="54" ht="14.25"/>
    <row r="55" ht="14.25"/>
    <row r="73" spans="10:12" ht="13.5">
      <c r="J73" s="100"/>
      <c r="K73" s="100"/>
      <c r="L73" s="100"/>
    </row>
    <row r="74" spans="10:12" ht="13.5">
      <c r="J74" s="100"/>
      <c r="K74" s="100"/>
      <c r="L74" s="100"/>
    </row>
    <row r="75" spans="10:12" ht="13.5">
      <c r="J75" s="100"/>
      <c r="K75" s="100"/>
      <c r="L75" s="100"/>
    </row>
    <row r="76" spans="10:12" ht="13.5">
      <c r="J76" s="100"/>
      <c r="K76" s="100"/>
      <c r="L76" s="100"/>
    </row>
    <row r="77" spans="10:12" ht="13.5">
      <c r="J77" s="100"/>
      <c r="K77" s="100"/>
      <c r="L77" s="100"/>
    </row>
  </sheetData>
  <mergeCells count="36">
    <mergeCell ref="C16:D16"/>
    <mergeCell ref="B37:D37"/>
    <mergeCell ref="B34:B36"/>
    <mergeCell ref="C36:D36"/>
    <mergeCell ref="C18:C20"/>
    <mergeCell ref="B15:B21"/>
    <mergeCell ref="C33:D33"/>
    <mergeCell ref="B31:B33"/>
    <mergeCell ref="C31:C32"/>
    <mergeCell ref="C15:D15"/>
    <mergeCell ref="B13:D13"/>
    <mergeCell ref="C9:D9"/>
    <mergeCell ref="B7:B10"/>
    <mergeCell ref="C8:D8"/>
    <mergeCell ref="C7:D7"/>
    <mergeCell ref="C10:D10"/>
    <mergeCell ref="A1:F1"/>
    <mergeCell ref="B38:C39"/>
    <mergeCell ref="B11:D11"/>
    <mergeCell ref="C22:D22"/>
    <mergeCell ref="C23:D23"/>
    <mergeCell ref="C21:D21"/>
    <mergeCell ref="C17:D17"/>
    <mergeCell ref="A6:A13"/>
    <mergeCell ref="B6:D6"/>
    <mergeCell ref="B12:D12"/>
    <mergeCell ref="B41:C42"/>
    <mergeCell ref="B44:C46"/>
    <mergeCell ref="A15:A47"/>
    <mergeCell ref="A5:D5"/>
    <mergeCell ref="C34:C35"/>
    <mergeCell ref="C26:C29"/>
    <mergeCell ref="C30:D30"/>
    <mergeCell ref="B22:B30"/>
    <mergeCell ref="C25:D25"/>
    <mergeCell ref="C24:D24"/>
  </mergeCells>
  <conditionalFormatting sqref="F53">
    <cfRule type="cellIs" priority="1" dxfId="0" operator="greaterThan" stopIfTrue="1">
      <formula>0.5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Header>&amp;L【様式１１－１】&amp;R&amp;"ＭＳ ゴシック,標準"【記入例】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O71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30.625" style="2" customWidth="1"/>
    <col min="5" max="8" width="19.375" style="2" customWidth="1"/>
    <col min="9" max="10" width="9.00390625" style="2" customWidth="1"/>
    <col min="11" max="11" width="13.25390625" style="2" customWidth="1"/>
    <col min="12" max="12" width="9.00390625" style="2" customWidth="1"/>
    <col min="13" max="15" width="9.75390625" style="199" customWidth="1"/>
    <col min="16" max="16384" width="9.00390625" style="2" customWidth="1"/>
  </cols>
  <sheetData>
    <row r="1" spans="1:15" s="1" customFormat="1" ht="18" customHeight="1">
      <c r="A1" s="229" t="s">
        <v>60</v>
      </c>
      <c r="B1" s="229"/>
      <c r="C1" s="229"/>
      <c r="D1" s="229"/>
      <c r="E1" s="229"/>
      <c r="F1" s="229"/>
      <c r="G1" s="229"/>
      <c r="H1" s="229"/>
      <c r="M1" s="200"/>
      <c r="N1" s="200"/>
      <c r="O1" s="200"/>
    </row>
    <row r="2" spans="1:15" s="1" customFormat="1" ht="18" customHeight="1">
      <c r="A2" s="102"/>
      <c r="B2" s="102"/>
      <c r="C2" s="102"/>
      <c r="D2" s="102"/>
      <c r="E2" s="102"/>
      <c r="M2" s="200"/>
      <c r="N2" s="200"/>
      <c r="O2" s="200"/>
    </row>
    <row r="3" spans="1:5" ht="18" customHeight="1">
      <c r="A3" s="2" t="s">
        <v>2</v>
      </c>
      <c r="B3" s="1"/>
      <c r="D3" s="3" t="s">
        <v>3</v>
      </c>
      <c r="E3" s="17"/>
    </row>
    <row r="4" spans="5:13" ht="17.25" customHeight="1" thickBot="1">
      <c r="E4" s="29"/>
      <c r="G4" s="3"/>
      <c r="M4" s="199" t="s">
        <v>50</v>
      </c>
    </row>
    <row r="5" spans="1:15" ht="14.25" thickBot="1">
      <c r="A5" s="248"/>
      <c r="B5" s="249"/>
      <c r="C5" s="249"/>
      <c r="D5" s="249"/>
      <c r="E5" s="111" t="s">
        <v>42</v>
      </c>
      <c r="F5" s="118"/>
      <c r="G5" s="202"/>
      <c r="H5" s="24"/>
      <c r="M5" s="199">
        <f>F5</f>
        <v>0</v>
      </c>
      <c r="N5" s="199">
        <f>G5</f>
        <v>0</v>
      </c>
      <c r="O5" s="199">
        <f>H5</f>
        <v>0</v>
      </c>
    </row>
    <row r="6" spans="1:8" ht="15" customHeight="1">
      <c r="A6" s="238" t="s">
        <v>22</v>
      </c>
      <c r="B6" s="241" t="s">
        <v>9</v>
      </c>
      <c r="C6" s="242"/>
      <c r="D6" s="242"/>
      <c r="E6" s="112">
        <f>SUM(F6:H6)</f>
        <v>0</v>
      </c>
      <c r="F6" s="119"/>
      <c r="G6" s="37"/>
      <c r="H6" s="120"/>
    </row>
    <row r="7" spans="1:8" ht="15" customHeight="1">
      <c r="A7" s="239"/>
      <c r="B7" s="226" t="s">
        <v>8</v>
      </c>
      <c r="C7" s="228" t="s">
        <v>10</v>
      </c>
      <c r="D7" s="258"/>
      <c r="E7" s="113">
        <f>SUM(F7:H7)</f>
        <v>0</v>
      </c>
      <c r="F7" s="121"/>
      <c r="G7" s="39"/>
      <c r="H7" s="122"/>
    </row>
    <row r="8" spans="1:8" ht="15" customHeight="1">
      <c r="A8" s="239"/>
      <c r="B8" s="212"/>
      <c r="C8" s="227" t="s">
        <v>11</v>
      </c>
      <c r="D8" s="253"/>
      <c r="E8" s="114">
        <f>SUM(F8:H8)</f>
        <v>0</v>
      </c>
      <c r="F8" s="123"/>
      <c r="G8" s="26"/>
      <c r="H8" s="124"/>
    </row>
    <row r="9" spans="1:8" ht="15" customHeight="1">
      <c r="A9" s="239"/>
      <c r="B9" s="212"/>
      <c r="C9" s="224" t="s">
        <v>12</v>
      </c>
      <c r="D9" s="259"/>
      <c r="E9" s="115">
        <f>SUM(F9:H9)</f>
        <v>0</v>
      </c>
      <c r="F9" s="125"/>
      <c r="G9" s="42"/>
      <c r="H9" s="126"/>
    </row>
    <row r="10" spans="1:8" ht="15" customHeight="1">
      <c r="A10" s="239"/>
      <c r="B10" s="213"/>
      <c r="C10" s="203" t="s">
        <v>0</v>
      </c>
      <c r="D10" s="261"/>
      <c r="E10" s="116">
        <f>SUM(E7:E9)</f>
        <v>0</v>
      </c>
      <c r="F10" s="127">
        <f>SUM(F7:F9)</f>
        <v>0</v>
      </c>
      <c r="G10" s="44">
        <f>SUM(G7:G9)</f>
        <v>0</v>
      </c>
      <c r="H10" s="128">
        <f>SUM(H7:H9)</f>
        <v>0</v>
      </c>
    </row>
    <row r="11" spans="1:8" ht="15" customHeight="1">
      <c r="A11" s="239"/>
      <c r="B11" s="234" t="s">
        <v>7</v>
      </c>
      <c r="C11" s="235"/>
      <c r="D11" s="235"/>
      <c r="E11" s="116">
        <f>SUM(F11:H11)</f>
        <v>0</v>
      </c>
      <c r="F11" s="127"/>
      <c r="G11" s="44"/>
      <c r="H11" s="128"/>
    </row>
    <row r="12" spans="1:8" ht="15" customHeight="1">
      <c r="A12" s="239"/>
      <c r="B12" s="216" t="s">
        <v>6</v>
      </c>
      <c r="C12" s="216"/>
      <c r="D12" s="234"/>
      <c r="E12" s="116">
        <f>SUM(F12:H12)</f>
        <v>0</v>
      </c>
      <c r="F12" s="127"/>
      <c r="G12" s="44"/>
      <c r="H12" s="128"/>
    </row>
    <row r="13" spans="1:8" ht="15" customHeight="1" thickBot="1">
      <c r="A13" s="240"/>
      <c r="B13" s="221" t="s">
        <v>1</v>
      </c>
      <c r="C13" s="222"/>
      <c r="D13" s="222"/>
      <c r="E13" s="117">
        <f>E6+E10+E11+E12</f>
        <v>0</v>
      </c>
      <c r="F13" s="129">
        <f>F6+F10+F11+F12</f>
        <v>0</v>
      </c>
      <c r="G13" s="46">
        <f>G6+G10+G11+G12</f>
        <v>0</v>
      </c>
      <c r="H13" s="130">
        <f>H6+H10+H11+H12</f>
        <v>0</v>
      </c>
    </row>
    <row r="14" spans="1:15" s="9" customFormat="1" ht="7.5" customHeight="1" thickBot="1">
      <c r="A14" s="5"/>
      <c r="B14" s="6"/>
      <c r="C14" s="6"/>
      <c r="D14" s="6"/>
      <c r="E14" s="48"/>
      <c r="F14" s="7"/>
      <c r="G14" s="8"/>
      <c r="M14" s="201"/>
      <c r="N14" s="201"/>
      <c r="O14" s="201"/>
    </row>
    <row r="15" spans="1:8" ht="15" customHeight="1">
      <c r="A15" s="238" t="s">
        <v>45</v>
      </c>
      <c r="B15" s="215" t="s">
        <v>9</v>
      </c>
      <c r="C15" s="219" t="s">
        <v>33</v>
      </c>
      <c r="D15" s="260"/>
      <c r="E15" s="140">
        <f>SUM(F15:H15)</f>
        <v>0</v>
      </c>
      <c r="F15" s="188"/>
      <c r="G15" s="189"/>
      <c r="H15" s="190"/>
    </row>
    <row r="16" spans="1:8" ht="15" customHeight="1">
      <c r="A16" s="239"/>
      <c r="B16" s="213"/>
      <c r="C16" s="207" t="s">
        <v>34</v>
      </c>
      <c r="D16" s="262"/>
      <c r="E16" s="114">
        <f>SUM(F16:H16)</f>
        <v>0</v>
      </c>
      <c r="F16" s="169"/>
      <c r="G16" s="170"/>
      <c r="H16" s="171"/>
    </row>
    <row r="17" spans="1:8" ht="15" customHeight="1">
      <c r="A17" s="239"/>
      <c r="B17" s="216"/>
      <c r="C17" s="224" t="s">
        <v>4</v>
      </c>
      <c r="D17" s="259"/>
      <c r="E17" s="115">
        <f>SUM(F17:H17)</f>
        <v>0</v>
      </c>
      <c r="F17" s="153"/>
      <c r="G17" s="54"/>
      <c r="H17" s="148"/>
    </row>
    <row r="18" spans="1:8" ht="15" customHeight="1">
      <c r="A18" s="239"/>
      <c r="B18" s="216"/>
      <c r="C18" s="205" t="s">
        <v>15</v>
      </c>
      <c r="D18" s="110" t="s">
        <v>5</v>
      </c>
      <c r="E18" s="137">
        <f>SUM(F18:H18)</f>
        <v>0</v>
      </c>
      <c r="F18" s="154"/>
      <c r="G18" s="63"/>
      <c r="H18" s="149"/>
    </row>
    <row r="19" spans="1:8" ht="15" customHeight="1">
      <c r="A19" s="239"/>
      <c r="B19" s="216"/>
      <c r="C19" s="206"/>
      <c r="D19" s="131" t="s">
        <v>58</v>
      </c>
      <c r="E19" s="138">
        <f>SUM(F19:H19)</f>
        <v>0</v>
      </c>
      <c r="F19" s="157"/>
      <c r="G19" s="55"/>
      <c r="H19" s="150"/>
    </row>
    <row r="20" spans="1:8" ht="15" customHeight="1">
      <c r="A20" s="239"/>
      <c r="B20" s="216"/>
      <c r="C20" s="214"/>
      <c r="D20" s="132" t="s">
        <v>0</v>
      </c>
      <c r="E20" s="115">
        <f>SUM(E18:E19)</f>
        <v>0</v>
      </c>
      <c r="F20" s="125">
        <f>SUM(F18:F19)</f>
        <v>0</v>
      </c>
      <c r="G20" s="42">
        <f>SUM(G18:G19)</f>
        <v>0</v>
      </c>
      <c r="H20" s="126">
        <f>SUM(H18:H19)</f>
        <v>0</v>
      </c>
    </row>
    <row r="21" spans="1:15" ht="15" customHeight="1">
      <c r="A21" s="239"/>
      <c r="B21" s="216"/>
      <c r="C21" s="237" t="s">
        <v>14</v>
      </c>
      <c r="D21" s="255"/>
      <c r="E21" s="139">
        <f>E15+E16+E17+E20</f>
        <v>0</v>
      </c>
      <c r="F21" s="151">
        <f>F15+F16+F17+F20</f>
        <v>0</v>
      </c>
      <c r="G21" s="52">
        <f>G15+G16+G17+G20</f>
        <v>0</v>
      </c>
      <c r="H21" s="152">
        <f>H15+H16+H17+H20</f>
        <v>0</v>
      </c>
      <c r="M21" s="199">
        <f>F21-F6</f>
        <v>0</v>
      </c>
      <c r="N21" s="199">
        <f>G21-G6</f>
        <v>0</v>
      </c>
      <c r="O21" s="199">
        <f>H21-H6</f>
        <v>0</v>
      </c>
    </row>
    <row r="22" spans="1:8" ht="15" customHeight="1">
      <c r="A22" s="239"/>
      <c r="B22" s="216" t="s">
        <v>8</v>
      </c>
      <c r="C22" s="228" t="s">
        <v>13</v>
      </c>
      <c r="D22" s="258"/>
      <c r="E22" s="113">
        <f aca="true" t="shared" si="0" ref="E22:E28">SUM(F22:H22)</f>
        <v>0</v>
      </c>
      <c r="F22" s="121"/>
      <c r="G22" s="39"/>
      <c r="H22" s="122"/>
    </row>
    <row r="23" spans="1:8" ht="15" customHeight="1">
      <c r="A23" s="239"/>
      <c r="B23" s="216"/>
      <c r="C23" s="227" t="s">
        <v>33</v>
      </c>
      <c r="D23" s="253"/>
      <c r="E23" s="114">
        <f t="shared" si="0"/>
        <v>0</v>
      </c>
      <c r="F23" s="123"/>
      <c r="G23" s="26"/>
      <c r="H23" s="124"/>
    </row>
    <row r="24" spans="1:8" ht="15" customHeight="1">
      <c r="A24" s="239"/>
      <c r="B24" s="216"/>
      <c r="C24" s="253" t="s">
        <v>34</v>
      </c>
      <c r="D24" s="257"/>
      <c r="E24" s="114">
        <f t="shared" si="0"/>
        <v>0</v>
      </c>
      <c r="F24" s="123"/>
      <c r="G24" s="26"/>
      <c r="H24" s="124"/>
    </row>
    <row r="25" spans="1:8" ht="15" customHeight="1">
      <c r="A25" s="239"/>
      <c r="B25" s="216"/>
      <c r="C25" s="251" t="s">
        <v>4</v>
      </c>
      <c r="D25" s="256"/>
      <c r="E25" s="115">
        <f t="shared" si="0"/>
        <v>0</v>
      </c>
      <c r="F25" s="153"/>
      <c r="G25" s="54"/>
      <c r="H25" s="148"/>
    </row>
    <row r="26" spans="1:8" ht="15" customHeight="1">
      <c r="A26" s="239"/>
      <c r="B26" s="216"/>
      <c r="C26" s="205" t="s">
        <v>15</v>
      </c>
      <c r="D26" s="110" t="s">
        <v>5</v>
      </c>
      <c r="E26" s="136">
        <f t="shared" si="0"/>
        <v>0</v>
      </c>
      <c r="F26" s="154"/>
      <c r="G26" s="63"/>
      <c r="H26" s="149"/>
    </row>
    <row r="27" spans="1:8" ht="15" customHeight="1">
      <c r="A27" s="239"/>
      <c r="B27" s="216"/>
      <c r="C27" s="206"/>
      <c r="D27" s="133" t="s">
        <v>36</v>
      </c>
      <c r="E27" s="114">
        <f t="shared" si="0"/>
        <v>0</v>
      </c>
      <c r="F27" s="155"/>
      <c r="G27" s="65"/>
      <c r="H27" s="156"/>
    </row>
    <row r="28" spans="1:8" ht="15" customHeight="1">
      <c r="A28" s="239"/>
      <c r="B28" s="216"/>
      <c r="C28" s="206"/>
      <c r="D28" s="131" t="s">
        <v>57</v>
      </c>
      <c r="E28" s="114">
        <f t="shared" si="0"/>
        <v>0</v>
      </c>
      <c r="F28" s="157"/>
      <c r="G28" s="55"/>
      <c r="H28" s="150"/>
    </row>
    <row r="29" spans="1:8" ht="15" customHeight="1">
      <c r="A29" s="239"/>
      <c r="B29" s="216"/>
      <c r="C29" s="214"/>
      <c r="D29" s="132" t="s">
        <v>0</v>
      </c>
      <c r="E29" s="115">
        <f>SUM(E26:E28)</f>
        <v>0</v>
      </c>
      <c r="F29" s="125">
        <f>SUM(F26:F28)</f>
        <v>0</v>
      </c>
      <c r="G29" s="42">
        <f>SUM(G26:G28)</f>
        <v>0</v>
      </c>
      <c r="H29" s="126">
        <f>SUM(H26:H28)</f>
        <v>0</v>
      </c>
    </row>
    <row r="30" spans="1:15" ht="15" customHeight="1">
      <c r="A30" s="239"/>
      <c r="B30" s="216"/>
      <c r="C30" s="203" t="s">
        <v>14</v>
      </c>
      <c r="D30" s="255"/>
      <c r="E30" s="139">
        <f>E22+E23+E24+E25+E29</f>
        <v>0</v>
      </c>
      <c r="F30" s="151">
        <f>F22+F23+F24+F25+F29</f>
        <v>0</v>
      </c>
      <c r="G30" s="52">
        <f>G22+G23+G24+G25+G29</f>
        <v>0</v>
      </c>
      <c r="H30" s="152">
        <f>H22+H23+H24+H25+H29</f>
        <v>0</v>
      </c>
      <c r="M30" s="199">
        <f>F30-F10</f>
        <v>0</v>
      </c>
      <c r="N30" s="199">
        <f>G30-G10</f>
        <v>0</v>
      </c>
      <c r="O30" s="199">
        <f>H30-H10</f>
        <v>0</v>
      </c>
    </row>
    <row r="31" spans="1:8" ht="15" customHeight="1">
      <c r="A31" s="239"/>
      <c r="B31" s="212" t="s">
        <v>7</v>
      </c>
      <c r="C31" s="218" t="s">
        <v>15</v>
      </c>
      <c r="D31" s="110" t="s">
        <v>5</v>
      </c>
      <c r="E31" s="137">
        <f>SUM(F31:H31)</f>
        <v>0</v>
      </c>
      <c r="F31" s="154"/>
      <c r="G31" s="63"/>
      <c r="H31" s="149"/>
    </row>
    <row r="32" spans="1:8" ht="15" customHeight="1">
      <c r="A32" s="239"/>
      <c r="B32" s="212"/>
      <c r="C32" s="218"/>
      <c r="D32" s="134" t="s">
        <v>57</v>
      </c>
      <c r="E32" s="142">
        <f>SUM(F32:H32)</f>
        <v>0</v>
      </c>
      <c r="F32" s="172"/>
      <c r="G32" s="173"/>
      <c r="H32" s="158"/>
    </row>
    <row r="33" spans="1:15" ht="15" customHeight="1">
      <c r="A33" s="239"/>
      <c r="B33" s="213"/>
      <c r="C33" s="203" t="s">
        <v>14</v>
      </c>
      <c r="D33" s="255"/>
      <c r="E33" s="139">
        <f>SUM(E31:E32)</f>
        <v>0</v>
      </c>
      <c r="F33" s="151">
        <f>SUM(F31:F32)</f>
        <v>0</v>
      </c>
      <c r="G33" s="52">
        <f>SUM(G31:G32)</f>
        <v>0</v>
      </c>
      <c r="H33" s="152">
        <f>SUM(H31:H32)</f>
        <v>0</v>
      </c>
      <c r="M33" s="199">
        <f>F33-F11</f>
        <v>0</v>
      </c>
      <c r="N33" s="199">
        <f>G33-G11</f>
        <v>0</v>
      </c>
      <c r="O33" s="199">
        <f>H33-H11</f>
        <v>0</v>
      </c>
    </row>
    <row r="34" spans="1:8" ht="15" customHeight="1">
      <c r="A34" s="239"/>
      <c r="B34" s="212" t="s">
        <v>6</v>
      </c>
      <c r="C34" s="218" t="s">
        <v>15</v>
      </c>
      <c r="D34" s="110" t="s">
        <v>5</v>
      </c>
      <c r="E34" s="137">
        <f>SUM(F34:H34)</f>
        <v>0</v>
      </c>
      <c r="F34" s="154"/>
      <c r="G34" s="63"/>
      <c r="H34" s="149"/>
    </row>
    <row r="35" spans="1:8" ht="15" customHeight="1">
      <c r="A35" s="239"/>
      <c r="B35" s="212"/>
      <c r="C35" s="218"/>
      <c r="D35" s="134" t="s">
        <v>57</v>
      </c>
      <c r="E35" s="142">
        <f>SUM(F35:H35)</f>
        <v>0</v>
      </c>
      <c r="F35" s="172"/>
      <c r="G35" s="173"/>
      <c r="H35" s="158"/>
    </row>
    <row r="36" spans="1:15" ht="15" customHeight="1">
      <c r="A36" s="239"/>
      <c r="B36" s="213"/>
      <c r="C36" s="203" t="s">
        <v>14</v>
      </c>
      <c r="D36" s="261"/>
      <c r="E36" s="116">
        <f>SUM(E34:E35)</f>
        <v>0</v>
      </c>
      <c r="F36" s="127">
        <f>SUM(F34:F35)</f>
        <v>0</v>
      </c>
      <c r="G36" s="44">
        <f>SUM(G34:G35)</f>
        <v>0</v>
      </c>
      <c r="H36" s="128">
        <f>SUM(H34:H35)</f>
        <v>0</v>
      </c>
      <c r="M36" s="199">
        <f>F36-F12</f>
        <v>0</v>
      </c>
      <c r="N36" s="199">
        <f>G36-G12</f>
        <v>0</v>
      </c>
      <c r="O36" s="199">
        <f>H36-H12</f>
        <v>0</v>
      </c>
    </row>
    <row r="37" spans="1:8" ht="15" customHeight="1" thickBot="1">
      <c r="A37" s="239"/>
      <c r="B37" s="209" t="s">
        <v>1</v>
      </c>
      <c r="C37" s="210"/>
      <c r="D37" s="210"/>
      <c r="E37" s="177">
        <f>E21+E30+E33+E36</f>
        <v>0</v>
      </c>
      <c r="F37" s="178">
        <f>F21+F30+F33+F36</f>
        <v>0</v>
      </c>
      <c r="G37" s="174">
        <f>G21+G30+G33+G36</f>
        <v>0</v>
      </c>
      <c r="H37" s="179">
        <f>H21+H30+H33+H36</f>
        <v>0</v>
      </c>
    </row>
    <row r="38" spans="1:8" ht="15" customHeight="1" thickTop="1">
      <c r="A38" s="239"/>
      <c r="B38" s="230" t="s">
        <v>23</v>
      </c>
      <c r="C38" s="231"/>
      <c r="D38" s="180" t="s">
        <v>16</v>
      </c>
      <c r="E38" s="181">
        <f>E22</f>
        <v>0</v>
      </c>
      <c r="F38" s="182">
        <f>F22</f>
        <v>0</v>
      </c>
      <c r="G38" s="183">
        <f>G22</f>
        <v>0</v>
      </c>
      <c r="H38" s="184">
        <f>H22</f>
        <v>0</v>
      </c>
    </row>
    <row r="39" spans="1:8" ht="15" customHeight="1">
      <c r="A39" s="239"/>
      <c r="B39" s="232"/>
      <c r="C39" s="233"/>
      <c r="D39" s="134" t="s">
        <v>33</v>
      </c>
      <c r="E39" s="142">
        <f>E15+E23</f>
        <v>0</v>
      </c>
      <c r="F39" s="172">
        <f>F15+F23</f>
        <v>0</v>
      </c>
      <c r="G39" s="173">
        <f>G15+G23</f>
        <v>0</v>
      </c>
      <c r="H39" s="158">
        <f>H15+H23</f>
        <v>0</v>
      </c>
    </row>
    <row r="40" spans="1:8" ht="15" customHeight="1">
      <c r="A40" s="239"/>
      <c r="B40" s="72" t="s">
        <v>24</v>
      </c>
      <c r="C40" s="73"/>
      <c r="D40" s="73"/>
      <c r="E40" s="143">
        <f>SUM(E38:E39)</f>
        <v>0</v>
      </c>
      <c r="F40" s="159">
        <f>SUM(F38:F39)</f>
        <v>0</v>
      </c>
      <c r="G40" s="75">
        <f>SUM(G38:G39)</f>
        <v>0</v>
      </c>
      <c r="H40" s="160">
        <f>SUM(H38:H39)</f>
        <v>0</v>
      </c>
    </row>
    <row r="41" spans="1:8" ht="15" customHeight="1">
      <c r="A41" s="239"/>
      <c r="B41" s="244" t="s">
        <v>27</v>
      </c>
      <c r="C41" s="245"/>
      <c r="D41" s="110" t="s">
        <v>34</v>
      </c>
      <c r="E41" s="137">
        <f aca="true" t="shared" si="1" ref="E41:H42">E16+E24</f>
        <v>0</v>
      </c>
      <c r="F41" s="154">
        <f t="shared" si="1"/>
        <v>0</v>
      </c>
      <c r="G41" s="63">
        <f t="shared" si="1"/>
        <v>0</v>
      </c>
      <c r="H41" s="149">
        <f t="shared" si="1"/>
        <v>0</v>
      </c>
    </row>
    <row r="42" spans="1:8" ht="15" customHeight="1">
      <c r="A42" s="239"/>
      <c r="B42" s="232"/>
      <c r="C42" s="233"/>
      <c r="D42" s="108" t="s">
        <v>4</v>
      </c>
      <c r="E42" s="141">
        <f t="shared" si="1"/>
        <v>0</v>
      </c>
      <c r="F42" s="155">
        <f t="shared" si="1"/>
        <v>0</v>
      </c>
      <c r="G42" s="65">
        <f t="shared" si="1"/>
        <v>0</v>
      </c>
      <c r="H42" s="156">
        <f t="shared" si="1"/>
        <v>0</v>
      </c>
    </row>
    <row r="43" spans="1:8" ht="15" customHeight="1">
      <c r="A43" s="239"/>
      <c r="B43" s="68" t="s">
        <v>25</v>
      </c>
      <c r="C43" s="69"/>
      <c r="D43" s="69"/>
      <c r="E43" s="144">
        <f>SUM(E41:E42)</f>
        <v>0</v>
      </c>
      <c r="F43" s="161">
        <f>SUM(F41:F42)</f>
        <v>0</v>
      </c>
      <c r="G43" s="71">
        <f>SUM(G41:G42)</f>
        <v>0</v>
      </c>
      <c r="H43" s="162">
        <f>SUM(H41:H42)</f>
        <v>0</v>
      </c>
    </row>
    <row r="44" spans="1:8" ht="15" customHeight="1">
      <c r="A44" s="239"/>
      <c r="B44" s="246" t="s">
        <v>28</v>
      </c>
      <c r="C44" s="247"/>
      <c r="D44" s="133" t="s">
        <v>5</v>
      </c>
      <c r="E44" s="141">
        <f>E18+E26+E31+E34</f>
        <v>0</v>
      </c>
      <c r="F44" s="155">
        <f>F18+F26+F31+F34</f>
        <v>0</v>
      </c>
      <c r="G44" s="65">
        <f>G18+G26+G31+G34</f>
        <v>0</v>
      </c>
      <c r="H44" s="156">
        <f>H18+H26+H31+H34</f>
        <v>0</v>
      </c>
    </row>
    <row r="45" spans="1:8" ht="15" customHeight="1">
      <c r="A45" s="239"/>
      <c r="B45" s="246"/>
      <c r="C45" s="247"/>
      <c r="D45" s="135" t="s">
        <v>36</v>
      </c>
      <c r="E45" s="145">
        <f>E27</f>
        <v>0</v>
      </c>
      <c r="F45" s="163">
        <f>F27</f>
        <v>0</v>
      </c>
      <c r="G45" s="107">
        <f>G27</f>
        <v>0</v>
      </c>
      <c r="H45" s="164">
        <f>H27</f>
        <v>0</v>
      </c>
    </row>
    <row r="46" spans="1:8" ht="15" customHeight="1">
      <c r="A46" s="239"/>
      <c r="B46" s="232"/>
      <c r="C46" s="233"/>
      <c r="D46" s="134" t="s">
        <v>57</v>
      </c>
      <c r="E46" s="146">
        <f>E19+E28+E32+E35</f>
        <v>0</v>
      </c>
      <c r="F46" s="165">
        <f>F19+F28+F32+F35</f>
        <v>0</v>
      </c>
      <c r="G46" s="60">
        <f>G19+G28+G32+G35</f>
        <v>0</v>
      </c>
      <c r="H46" s="166">
        <f>H19+H28+H32+H35</f>
        <v>0</v>
      </c>
    </row>
    <row r="47" spans="1:8" ht="15" customHeight="1" thickBot="1">
      <c r="A47" s="240"/>
      <c r="B47" s="67" t="s">
        <v>26</v>
      </c>
      <c r="C47" s="30"/>
      <c r="D47" s="30"/>
      <c r="E47" s="147">
        <f>SUM(E44:E46)</f>
        <v>0</v>
      </c>
      <c r="F47" s="167">
        <f>SUM(F44:F46)</f>
        <v>0</v>
      </c>
      <c r="G47" s="58">
        <f>SUM(G44:G46)</f>
        <v>0</v>
      </c>
      <c r="H47" s="168">
        <f>SUM(H44:H46)</f>
        <v>0</v>
      </c>
    </row>
    <row r="48" ht="14.25"/>
    <row r="49" spans="4:8" s="198" customFormat="1" ht="14.25">
      <c r="D49" s="198" t="s">
        <v>56</v>
      </c>
      <c r="E49" s="198">
        <f>E37-E13</f>
        <v>0</v>
      </c>
      <c r="F49" s="198">
        <f>F37-F13</f>
        <v>0</v>
      </c>
      <c r="G49" s="198">
        <f>G37-G13</f>
        <v>0</v>
      </c>
      <c r="H49" s="198">
        <f>H37-H13</f>
        <v>0</v>
      </c>
    </row>
    <row r="50" spans="5:8" s="199" customFormat="1" ht="13.5">
      <c r="E50" s="199" t="str">
        <f>IF(E49=0,"ok","事業費と調達資金が不一致")</f>
        <v>ok</v>
      </c>
      <c r="F50" s="199" t="str">
        <f>IF(F49=0,"ok","事業費と調達資金が不一致")</f>
        <v>ok</v>
      </c>
      <c r="G50" s="199" t="str">
        <f>IF(G49=0,"ok","事業費と調達資金が不一致")</f>
        <v>ok</v>
      </c>
      <c r="H50" s="199" t="str">
        <f>IF(H49=0,"ok","事業費と調達資金が不一致")</f>
        <v>ok</v>
      </c>
    </row>
    <row r="67" spans="9:10" ht="13.5">
      <c r="I67" s="100"/>
      <c r="J67" s="100"/>
    </row>
    <row r="68" spans="9:10" ht="13.5">
      <c r="I68" s="100"/>
      <c r="J68" s="100"/>
    </row>
    <row r="69" spans="9:10" ht="13.5">
      <c r="I69" s="100"/>
      <c r="J69" s="100"/>
    </row>
    <row r="70" spans="9:10" ht="13.5">
      <c r="I70" s="100"/>
      <c r="J70" s="100"/>
    </row>
    <row r="71" spans="9:10" ht="13.5">
      <c r="I71" s="100"/>
      <c r="J71" s="100"/>
    </row>
  </sheetData>
  <mergeCells count="36">
    <mergeCell ref="A1:H1"/>
    <mergeCell ref="C16:D16"/>
    <mergeCell ref="B37:D37"/>
    <mergeCell ref="B34:B36"/>
    <mergeCell ref="C36:D36"/>
    <mergeCell ref="C18:C20"/>
    <mergeCell ref="B15:B21"/>
    <mergeCell ref="C33:D33"/>
    <mergeCell ref="B31:B33"/>
    <mergeCell ref="C31:C32"/>
    <mergeCell ref="B13:D13"/>
    <mergeCell ref="C9:D9"/>
    <mergeCell ref="B7:B10"/>
    <mergeCell ref="C8:D8"/>
    <mergeCell ref="C7:D7"/>
    <mergeCell ref="C10:D10"/>
    <mergeCell ref="B6:D6"/>
    <mergeCell ref="B12:D12"/>
    <mergeCell ref="B41:C42"/>
    <mergeCell ref="B38:C39"/>
    <mergeCell ref="B11:D11"/>
    <mergeCell ref="C22:D22"/>
    <mergeCell ref="C23:D23"/>
    <mergeCell ref="C21:D21"/>
    <mergeCell ref="C17:D17"/>
    <mergeCell ref="C15:D15"/>
    <mergeCell ref="B44:C46"/>
    <mergeCell ref="A15:A47"/>
    <mergeCell ref="A5:D5"/>
    <mergeCell ref="C34:C35"/>
    <mergeCell ref="C26:C29"/>
    <mergeCell ref="C30:D30"/>
    <mergeCell ref="B22:B30"/>
    <mergeCell ref="C25:D25"/>
    <mergeCell ref="C24:D24"/>
    <mergeCell ref="A6:A13"/>
  </mergeCells>
  <printOptions horizontalCentered="1" verticalCentered="1"/>
  <pageMargins left="0.984251968503937" right="0.984251968503937" top="0.5905511811023623" bottom="0.5905511811023623" header="0.5118110236220472" footer="0.5118110236220472"/>
  <pageSetup horizontalDpi="300" verticalDpi="300" orientation="landscape" paperSize="9" scale="74" r:id="rId2"/>
  <headerFooter alignWithMargins="0">
    <oddHeader>&amp;L【様式１１－２】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71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30.625" style="2" customWidth="1"/>
    <col min="5" max="8" width="19.375" style="2" customWidth="1"/>
    <col min="9" max="10" width="9.00390625" style="2" customWidth="1"/>
    <col min="11" max="11" width="13.25390625" style="2" customWidth="1"/>
    <col min="12" max="12" width="9.00390625" style="2" customWidth="1"/>
    <col min="13" max="15" width="9.75390625" style="199" customWidth="1"/>
    <col min="16" max="16384" width="9.00390625" style="2" customWidth="1"/>
  </cols>
  <sheetData>
    <row r="1" spans="1:15" s="1" customFormat="1" ht="18" customHeight="1">
      <c r="A1" s="229" t="s">
        <v>60</v>
      </c>
      <c r="B1" s="229"/>
      <c r="C1" s="229"/>
      <c r="D1" s="229"/>
      <c r="E1" s="229"/>
      <c r="F1" s="229"/>
      <c r="G1" s="229"/>
      <c r="H1" s="229"/>
      <c r="M1" s="200"/>
      <c r="N1" s="200"/>
      <c r="O1" s="200"/>
    </row>
    <row r="2" spans="1:15" s="1" customFormat="1" ht="18" customHeight="1">
      <c r="A2" s="102"/>
      <c r="B2" s="102"/>
      <c r="C2" s="102"/>
      <c r="D2" s="102"/>
      <c r="E2" s="102"/>
      <c r="M2" s="200"/>
      <c r="N2" s="200"/>
      <c r="O2" s="200"/>
    </row>
    <row r="3" spans="1:5" ht="18" customHeight="1">
      <c r="A3" s="2" t="s">
        <v>2</v>
      </c>
      <c r="B3" s="1"/>
      <c r="D3" s="3" t="s">
        <v>3</v>
      </c>
      <c r="E3" s="17"/>
    </row>
    <row r="4" spans="5:13" ht="17.25" customHeight="1" thickBot="1">
      <c r="E4" s="29"/>
      <c r="G4" s="3"/>
      <c r="M4" s="199" t="s">
        <v>49</v>
      </c>
    </row>
    <row r="5" spans="1:15" ht="27.75" thickBot="1">
      <c r="A5" s="248"/>
      <c r="B5" s="249"/>
      <c r="C5" s="249"/>
      <c r="D5" s="249"/>
      <c r="E5" s="111" t="s">
        <v>42</v>
      </c>
      <c r="F5" s="118" t="s">
        <v>41</v>
      </c>
      <c r="G5" s="202" t="s">
        <v>47</v>
      </c>
      <c r="H5" s="24" t="s">
        <v>43</v>
      </c>
      <c r="M5" s="199" t="str">
        <f>F5</f>
        <v>特養
ショート</v>
      </c>
      <c r="N5" s="199" t="str">
        <f>G5</f>
        <v>地域交流スペース
（防災拠点型）</v>
      </c>
      <c r="O5" s="199" t="str">
        <f>H5</f>
        <v>標準デイ</v>
      </c>
    </row>
    <row r="6" spans="1:8" ht="15" customHeight="1">
      <c r="A6" s="238" t="s">
        <v>22</v>
      </c>
      <c r="B6" s="241" t="s">
        <v>9</v>
      </c>
      <c r="C6" s="242"/>
      <c r="D6" s="242"/>
      <c r="E6" s="112">
        <f>SUM(F6:H6)</f>
        <v>600000000</v>
      </c>
      <c r="F6" s="119">
        <v>450000000</v>
      </c>
      <c r="G6" s="37">
        <v>100000000</v>
      </c>
      <c r="H6" s="120">
        <v>50000000</v>
      </c>
    </row>
    <row r="7" spans="1:8" ht="15" customHeight="1">
      <c r="A7" s="239"/>
      <c r="B7" s="226" t="s">
        <v>8</v>
      </c>
      <c r="C7" s="228" t="s">
        <v>10</v>
      </c>
      <c r="D7" s="258"/>
      <c r="E7" s="113">
        <f>SUM(F7:H7)</f>
        <v>1800000000</v>
      </c>
      <c r="F7" s="121">
        <v>1500000000</v>
      </c>
      <c r="G7" s="39">
        <v>133333334</v>
      </c>
      <c r="H7" s="122">
        <v>166666666</v>
      </c>
    </row>
    <row r="8" spans="1:8" ht="15" customHeight="1">
      <c r="A8" s="239"/>
      <c r="B8" s="212"/>
      <c r="C8" s="227" t="s">
        <v>11</v>
      </c>
      <c r="D8" s="253"/>
      <c r="E8" s="114">
        <f>SUM(F8:H8)</f>
        <v>60000000</v>
      </c>
      <c r="F8" s="123">
        <v>50000000</v>
      </c>
      <c r="G8" s="26">
        <v>4444445</v>
      </c>
      <c r="H8" s="124">
        <v>5555555</v>
      </c>
    </row>
    <row r="9" spans="1:8" ht="15" customHeight="1">
      <c r="A9" s="239"/>
      <c r="B9" s="212"/>
      <c r="C9" s="224" t="s">
        <v>12</v>
      </c>
      <c r="D9" s="259"/>
      <c r="E9" s="115">
        <f>SUM(F9:H9)</f>
        <v>140000000</v>
      </c>
      <c r="F9" s="125">
        <v>105000000</v>
      </c>
      <c r="G9" s="42">
        <v>23333333</v>
      </c>
      <c r="H9" s="126">
        <v>11666667</v>
      </c>
    </row>
    <row r="10" spans="1:8" ht="15" customHeight="1">
      <c r="A10" s="239"/>
      <c r="B10" s="213"/>
      <c r="C10" s="203" t="s">
        <v>0</v>
      </c>
      <c r="D10" s="261"/>
      <c r="E10" s="116">
        <f>SUM(E7:E9)</f>
        <v>2000000000</v>
      </c>
      <c r="F10" s="127">
        <f>SUM(F7:F9)</f>
        <v>1655000000</v>
      </c>
      <c r="G10" s="44">
        <f>SUM(G7:G9)</f>
        <v>161111112</v>
      </c>
      <c r="H10" s="128">
        <f>SUM(H7:H9)</f>
        <v>183888888</v>
      </c>
    </row>
    <row r="11" spans="1:8" ht="15" customHeight="1">
      <c r="A11" s="239"/>
      <c r="B11" s="234" t="s">
        <v>7</v>
      </c>
      <c r="C11" s="235"/>
      <c r="D11" s="235"/>
      <c r="E11" s="116">
        <f>SUM(F11:H11)</f>
        <v>145782000</v>
      </c>
      <c r="F11" s="127">
        <v>99446500</v>
      </c>
      <c r="G11" s="44">
        <v>30000000</v>
      </c>
      <c r="H11" s="128">
        <v>16335500</v>
      </c>
    </row>
    <row r="12" spans="1:8" ht="15" customHeight="1">
      <c r="A12" s="239"/>
      <c r="B12" s="216" t="s">
        <v>6</v>
      </c>
      <c r="C12" s="216"/>
      <c r="D12" s="234"/>
      <c r="E12" s="116">
        <f>SUM(F12:H12)</f>
        <v>100000000</v>
      </c>
      <c r="F12" s="127">
        <v>75000000</v>
      </c>
      <c r="G12" s="44">
        <v>16666667</v>
      </c>
      <c r="H12" s="128">
        <v>8333333</v>
      </c>
    </row>
    <row r="13" spans="1:8" ht="15" customHeight="1" thickBot="1">
      <c r="A13" s="240"/>
      <c r="B13" s="221" t="s">
        <v>1</v>
      </c>
      <c r="C13" s="222"/>
      <c r="D13" s="222"/>
      <c r="E13" s="117">
        <f>E6+E10+E11+E12</f>
        <v>2845782000</v>
      </c>
      <c r="F13" s="129">
        <f>F6+F10+F11+F12</f>
        <v>2279446500</v>
      </c>
      <c r="G13" s="46">
        <f>G6+G10+G11+G12</f>
        <v>307777779</v>
      </c>
      <c r="H13" s="130">
        <f>H6+H10+H11+H12</f>
        <v>258557721</v>
      </c>
    </row>
    <row r="14" spans="1:15" s="9" customFormat="1" ht="7.5" customHeight="1" thickBot="1">
      <c r="A14" s="5"/>
      <c r="B14" s="6"/>
      <c r="C14" s="6"/>
      <c r="D14" s="6"/>
      <c r="E14" s="48"/>
      <c r="F14" s="7"/>
      <c r="G14" s="8"/>
      <c r="M14" s="201"/>
      <c r="N14" s="201"/>
      <c r="O14" s="201"/>
    </row>
    <row r="15" spans="1:8" ht="15" customHeight="1">
      <c r="A15" s="238" t="s">
        <v>45</v>
      </c>
      <c r="B15" s="215" t="s">
        <v>9</v>
      </c>
      <c r="C15" s="219" t="s">
        <v>33</v>
      </c>
      <c r="D15" s="260"/>
      <c r="E15" s="140">
        <f>SUM(F15:H15)</f>
        <v>0</v>
      </c>
      <c r="F15" s="188"/>
      <c r="G15" s="189"/>
      <c r="H15" s="190"/>
    </row>
    <row r="16" spans="1:8" ht="15" customHeight="1">
      <c r="A16" s="239"/>
      <c r="B16" s="213"/>
      <c r="C16" s="207" t="s">
        <v>34</v>
      </c>
      <c r="D16" s="262"/>
      <c r="E16" s="114">
        <f>SUM(F16:H16)</f>
        <v>300000000</v>
      </c>
      <c r="F16" s="169">
        <v>300000000</v>
      </c>
      <c r="G16" s="170"/>
      <c r="H16" s="171"/>
    </row>
    <row r="17" spans="1:8" ht="15" customHeight="1">
      <c r="A17" s="239"/>
      <c r="B17" s="216"/>
      <c r="C17" s="224" t="s">
        <v>4</v>
      </c>
      <c r="D17" s="259"/>
      <c r="E17" s="115">
        <f>SUM(F17:H17)</f>
        <v>146023000</v>
      </c>
      <c r="F17" s="153">
        <v>146023000</v>
      </c>
      <c r="G17" s="54"/>
      <c r="H17" s="148"/>
    </row>
    <row r="18" spans="1:8" ht="15" customHeight="1">
      <c r="A18" s="239"/>
      <c r="B18" s="216"/>
      <c r="C18" s="205" t="s">
        <v>15</v>
      </c>
      <c r="D18" s="110" t="s">
        <v>5</v>
      </c>
      <c r="E18" s="137">
        <f>SUM(F18:H18)</f>
        <v>40000000</v>
      </c>
      <c r="F18" s="154"/>
      <c r="G18" s="63"/>
      <c r="H18" s="149">
        <v>40000000</v>
      </c>
    </row>
    <row r="19" spans="1:8" ht="15" customHeight="1">
      <c r="A19" s="239"/>
      <c r="B19" s="216"/>
      <c r="C19" s="206"/>
      <c r="D19" s="131" t="s">
        <v>51</v>
      </c>
      <c r="E19" s="138">
        <f>SUM(F19:H19)</f>
        <v>113977000</v>
      </c>
      <c r="F19" s="157">
        <v>3977000</v>
      </c>
      <c r="G19" s="55">
        <v>100000000</v>
      </c>
      <c r="H19" s="150">
        <v>10000000</v>
      </c>
    </row>
    <row r="20" spans="1:8" ht="15" customHeight="1">
      <c r="A20" s="239"/>
      <c r="B20" s="216"/>
      <c r="C20" s="214"/>
      <c r="D20" s="132" t="s">
        <v>0</v>
      </c>
      <c r="E20" s="115">
        <f>SUM(E18:E19)</f>
        <v>153977000</v>
      </c>
      <c r="F20" s="125">
        <f>SUM(F18:F19)</f>
        <v>3977000</v>
      </c>
      <c r="G20" s="42">
        <f>SUM(G18:G19)</f>
        <v>100000000</v>
      </c>
      <c r="H20" s="126">
        <f>SUM(H18:H19)</f>
        <v>50000000</v>
      </c>
    </row>
    <row r="21" spans="1:15" ht="15" customHeight="1">
      <c r="A21" s="239"/>
      <c r="B21" s="216"/>
      <c r="C21" s="237" t="s">
        <v>14</v>
      </c>
      <c r="D21" s="255"/>
      <c r="E21" s="139">
        <f>E15+E16+E17+E20</f>
        <v>600000000</v>
      </c>
      <c r="F21" s="151">
        <f>F15+F16+F17+F20</f>
        <v>450000000</v>
      </c>
      <c r="G21" s="52">
        <f>G15+G16+G17+G20</f>
        <v>100000000</v>
      </c>
      <c r="H21" s="152">
        <f>H15+H16+H17+H20</f>
        <v>50000000</v>
      </c>
      <c r="M21" s="199">
        <f>F21-F6</f>
        <v>0</v>
      </c>
      <c r="N21" s="199">
        <f>G21-G6</f>
        <v>0</v>
      </c>
      <c r="O21" s="199">
        <f>H21-H6</f>
        <v>0</v>
      </c>
    </row>
    <row r="22" spans="1:8" ht="15" customHeight="1">
      <c r="A22" s="239"/>
      <c r="B22" s="216" t="s">
        <v>8</v>
      </c>
      <c r="C22" s="228" t="s">
        <v>13</v>
      </c>
      <c r="D22" s="258"/>
      <c r="E22" s="113">
        <f aca="true" t="shared" si="0" ref="E22:E28">SUM(F22:H22)</f>
        <v>510749000</v>
      </c>
      <c r="F22" s="121">
        <f>430000000+53749000</f>
        <v>483749000</v>
      </c>
      <c r="G22" s="39">
        <v>27000000</v>
      </c>
      <c r="H22" s="122"/>
    </row>
    <row r="23" spans="1:8" ht="15" customHeight="1">
      <c r="A23" s="239"/>
      <c r="B23" s="216"/>
      <c r="C23" s="227" t="s">
        <v>33</v>
      </c>
      <c r="D23" s="253"/>
      <c r="E23" s="114">
        <f t="shared" si="0"/>
        <v>200000000</v>
      </c>
      <c r="F23" s="123">
        <v>200000000</v>
      </c>
      <c r="G23" s="26"/>
      <c r="H23" s="124"/>
    </row>
    <row r="24" spans="1:8" ht="15" customHeight="1">
      <c r="A24" s="239"/>
      <c r="B24" s="216"/>
      <c r="C24" s="253" t="s">
        <v>34</v>
      </c>
      <c r="D24" s="257"/>
      <c r="E24" s="114">
        <f t="shared" si="0"/>
        <v>360000000</v>
      </c>
      <c r="F24" s="123">
        <v>300000000</v>
      </c>
      <c r="G24" s="26"/>
      <c r="H24" s="124">
        <v>60000000</v>
      </c>
    </row>
    <row r="25" spans="1:8" ht="15" customHeight="1">
      <c r="A25" s="239"/>
      <c r="B25" s="216"/>
      <c r="C25" s="251" t="s">
        <v>4</v>
      </c>
      <c r="D25" s="256"/>
      <c r="E25" s="115">
        <f t="shared" si="0"/>
        <v>34610000</v>
      </c>
      <c r="F25" s="153">
        <v>2150000</v>
      </c>
      <c r="G25" s="54"/>
      <c r="H25" s="148">
        <v>32460000</v>
      </c>
    </row>
    <row r="26" spans="1:8" ht="15" customHeight="1">
      <c r="A26" s="239"/>
      <c r="B26" s="216"/>
      <c r="C26" s="205" t="s">
        <v>15</v>
      </c>
      <c r="D26" s="110" t="s">
        <v>5</v>
      </c>
      <c r="E26" s="136">
        <f t="shared" si="0"/>
        <v>494641000</v>
      </c>
      <c r="F26" s="154">
        <v>269101000</v>
      </c>
      <c r="G26" s="63">
        <f>160873333-26762221</f>
        <v>134111112</v>
      </c>
      <c r="H26" s="149">
        <f>74206667+17222221</f>
        <v>91428888</v>
      </c>
    </row>
    <row r="27" spans="1:8" ht="15" customHeight="1">
      <c r="A27" s="239"/>
      <c r="B27" s="216"/>
      <c r="C27" s="206"/>
      <c r="D27" s="133" t="s">
        <v>36</v>
      </c>
      <c r="E27" s="114">
        <f t="shared" si="0"/>
        <v>200000000</v>
      </c>
      <c r="F27" s="155">
        <v>200000000</v>
      </c>
      <c r="G27" s="65"/>
      <c r="H27" s="156"/>
    </row>
    <row r="28" spans="1:8" ht="15" customHeight="1">
      <c r="A28" s="239"/>
      <c r="B28" s="216"/>
      <c r="C28" s="206"/>
      <c r="D28" s="131" t="s">
        <v>52</v>
      </c>
      <c r="E28" s="114">
        <f t="shared" si="0"/>
        <v>200000000</v>
      </c>
      <c r="F28" s="157">
        <v>200000000</v>
      </c>
      <c r="G28" s="55"/>
      <c r="H28" s="150"/>
    </row>
    <row r="29" spans="1:8" ht="15" customHeight="1">
      <c r="A29" s="239"/>
      <c r="B29" s="216"/>
      <c r="C29" s="214"/>
      <c r="D29" s="132" t="s">
        <v>0</v>
      </c>
      <c r="E29" s="115">
        <f>SUM(E26:E28)</f>
        <v>894641000</v>
      </c>
      <c r="F29" s="125">
        <f>SUM(F26:F28)</f>
        <v>669101000</v>
      </c>
      <c r="G29" s="42">
        <f>SUM(G26:G28)</f>
        <v>134111112</v>
      </c>
      <c r="H29" s="126">
        <f>SUM(H26:H28)</f>
        <v>91428888</v>
      </c>
    </row>
    <row r="30" spans="1:15" ht="15" customHeight="1">
      <c r="A30" s="239"/>
      <c r="B30" s="216"/>
      <c r="C30" s="203" t="s">
        <v>14</v>
      </c>
      <c r="D30" s="255"/>
      <c r="E30" s="139">
        <f>E22+E23+E24+E25+E29</f>
        <v>2000000000</v>
      </c>
      <c r="F30" s="151">
        <f>F22+F23+F24+F25+F29</f>
        <v>1655000000</v>
      </c>
      <c r="G30" s="52">
        <f>G22+G23+G24+G25+G29</f>
        <v>161111112</v>
      </c>
      <c r="H30" s="152">
        <f>H22+H23+H24+H25+H29</f>
        <v>183888888</v>
      </c>
      <c r="M30" s="199">
        <f>F30-F10</f>
        <v>0</v>
      </c>
      <c r="N30" s="199">
        <f>G30-G10</f>
        <v>0</v>
      </c>
      <c r="O30" s="199">
        <f>H30-H10</f>
        <v>0</v>
      </c>
    </row>
    <row r="31" spans="1:8" ht="15" customHeight="1">
      <c r="A31" s="239"/>
      <c r="B31" s="212" t="s">
        <v>7</v>
      </c>
      <c r="C31" s="218" t="s">
        <v>15</v>
      </c>
      <c r="D31" s="110" t="s">
        <v>5</v>
      </c>
      <c r="E31" s="137">
        <f>SUM(F31:H31)</f>
        <v>145782000</v>
      </c>
      <c r="F31" s="154">
        <v>99446500</v>
      </c>
      <c r="G31" s="63">
        <v>30000000</v>
      </c>
      <c r="H31" s="149">
        <v>16335500</v>
      </c>
    </row>
    <row r="32" spans="1:8" ht="15" customHeight="1">
      <c r="A32" s="239"/>
      <c r="B32" s="212"/>
      <c r="C32" s="218"/>
      <c r="D32" s="134" t="s">
        <v>52</v>
      </c>
      <c r="E32" s="142">
        <f>SUM(F32:H32)</f>
        <v>0</v>
      </c>
      <c r="F32" s="172"/>
      <c r="G32" s="173"/>
      <c r="H32" s="158"/>
    </row>
    <row r="33" spans="1:15" ht="15" customHeight="1">
      <c r="A33" s="239"/>
      <c r="B33" s="213"/>
      <c r="C33" s="203" t="s">
        <v>14</v>
      </c>
      <c r="D33" s="255"/>
      <c r="E33" s="139">
        <f>SUM(E31:E32)</f>
        <v>145782000</v>
      </c>
      <c r="F33" s="151">
        <f>SUM(F31:F32)</f>
        <v>99446500</v>
      </c>
      <c r="G33" s="52">
        <f>SUM(G31:G32)</f>
        <v>30000000</v>
      </c>
      <c r="H33" s="152">
        <f>SUM(H31:H32)</f>
        <v>16335500</v>
      </c>
      <c r="M33" s="199">
        <f>F33-F11</f>
        <v>0</v>
      </c>
      <c r="N33" s="199">
        <f>G33-G11</f>
        <v>0</v>
      </c>
      <c r="O33" s="199">
        <f>H33-H11</f>
        <v>0</v>
      </c>
    </row>
    <row r="34" spans="1:8" ht="15" customHeight="1">
      <c r="A34" s="239"/>
      <c r="B34" s="212" t="s">
        <v>6</v>
      </c>
      <c r="C34" s="218" t="s">
        <v>15</v>
      </c>
      <c r="D34" s="110" t="s">
        <v>5</v>
      </c>
      <c r="E34" s="137">
        <f>SUM(F34:H34)</f>
        <v>20000000</v>
      </c>
      <c r="F34" s="154">
        <v>20000000</v>
      </c>
      <c r="G34" s="63"/>
      <c r="H34" s="149"/>
    </row>
    <row r="35" spans="1:8" ht="15" customHeight="1">
      <c r="A35" s="239"/>
      <c r="B35" s="212"/>
      <c r="C35" s="218"/>
      <c r="D35" s="134" t="s">
        <v>52</v>
      </c>
      <c r="E35" s="142">
        <f>SUM(F35:H35)</f>
        <v>80000000</v>
      </c>
      <c r="F35" s="172">
        <v>55000000</v>
      </c>
      <c r="G35" s="173">
        <v>16666667</v>
      </c>
      <c r="H35" s="158">
        <v>8333333</v>
      </c>
    </row>
    <row r="36" spans="1:15" ht="15" customHeight="1">
      <c r="A36" s="239"/>
      <c r="B36" s="213"/>
      <c r="C36" s="203" t="s">
        <v>14</v>
      </c>
      <c r="D36" s="261"/>
      <c r="E36" s="116">
        <f>SUM(E34:E35)</f>
        <v>100000000</v>
      </c>
      <c r="F36" s="127">
        <f>SUM(F34:F35)</f>
        <v>75000000</v>
      </c>
      <c r="G36" s="44">
        <f>SUM(G34:G35)</f>
        <v>16666667</v>
      </c>
      <c r="H36" s="128">
        <f>SUM(H34:H35)</f>
        <v>8333333</v>
      </c>
      <c r="M36" s="199">
        <f>F36-F12</f>
        <v>0</v>
      </c>
      <c r="N36" s="199">
        <f>G36-G12</f>
        <v>0</v>
      </c>
      <c r="O36" s="199">
        <f>H36-H12</f>
        <v>0</v>
      </c>
    </row>
    <row r="37" spans="1:8" ht="15" customHeight="1" thickBot="1">
      <c r="A37" s="239"/>
      <c r="B37" s="209" t="s">
        <v>1</v>
      </c>
      <c r="C37" s="210"/>
      <c r="D37" s="210"/>
      <c r="E37" s="177">
        <f>E21+E30+E33+E36</f>
        <v>2845782000</v>
      </c>
      <c r="F37" s="178">
        <f>F21+F30+F33+F36</f>
        <v>2279446500</v>
      </c>
      <c r="G37" s="174">
        <f>G21+G30+G33+G36</f>
        <v>307777779</v>
      </c>
      <c r="H37" s="179">
        <f>H21+H30+H33+H36</f>
        <v>258557721</v>
      </c>
    </row>
    <row r="38" spans="1:8" ht="15" customHeight="1" thickTop="1">
      <c r="A38" s="239"/>
      <c r="B38" s="230" t="s">
        <v>23</v>
      </c>
      <c r="C38" s="231"/>
      <c r="D38" s="180" t="s">
        <v>16</v>
      </c>
      <c r="E38" s="181">
        <f>E22</f>
        <v>510749000</v>
      </c>
      <c r="F38" s="182">
        <f>F22</f>
        <v>483749000</v>
      </c>
      <c r="G38" s="183">
        <f>G22</f>
        <v>27000000</v>
      </c>
      <c r="H38" s="184">
        <f>H22</f>
        <v>0</v>
      </c>
    </row>
    <row r="39" spans="1:8" ht="15" customHeight="1">
      <c r="A39" s="239"/>
      <c r="B39" s="232"/>
      <c r="C39" s="233"/>
      <c r="D39" s="134" t="s">
        <v>33</v>
      </c>
      <c r="E39" s="142">
        <f>E15+E23</f>
        <v>200000000</v>
      </c>
      <c r="F39" s="172">
        <f>F15+F23</f>
        <v>200000000</v>
      </c>
      <c r="G39" s="173">
        <f>G15+G23</f>
        <v>0</v>
      </c>
      <c r="H39" s="158">
        <f>H15+H23</f>
        <v>0</v>
      </c>
    </row>
    <row r="40" spans="1:8" ht="15" customHeight="1">
      <c r="A40" s="239"/>
      <c r="B40" s="72" t="s">
        <v>24</v>
      </c>
      <c r="C40" s="73"/>
      <c r="D40" s="73"/>
      <c r="E40" s="143">
        <f>SUM(E38:E39)</f>
        <v>710749000</v>
      </c>
      <c r="F40" s="159">
        <f>SUM(F38:F39)</f>
        <v>683749000</v>
      </c>
      <c r="G40" s="75">
        <f>SUM(G38:G39)</f>
        <v>27000000</v>
      </c>
      <c r="H40" s="160">
        <f>SUM(H38:H39)</f>
        <v>0</v>
      </c>
    </row>
    <row r="41" spans="1:8" ht="15" customHeight="1">
      <c r="A41" s="239"/>
      <c r="B41" s="244" t="s">
        <v>27</v>
      </c>
      <c r="C41" s="245"/>
      <c r="D41" s="110" t="s">
        <v>34</v>
      </c>
      <c r="E41" s="137">
        <f aca="true" t="shared" si="1" ref="E41:H42">E16+E24</f>
        <v>660000000</v>
      </c>
      <c r="F41" s="154">
        <f t="shared" si="1"/>
        <v>600000000</v>
      </c>
      <c r="G41" s="63">
        <f t="shared" si="1"/>
        <v>0</v>
      </c>
      <c r="H41" s="149">
        <f t="shared" si="1"/>
        <v>60000000</v>
      </c>
    </row>
    <row r="42" spans="1:8" ht="15" customHeight="1">
      <c r="A42" s="239"/>
      <c r="B42" s="232"/>
      <c r="C42" s="233"/>
      <c r="D42" s="108" t="s">
        <v>4</v>
      </c>
      <c r="E42" s="141">
        <f t="shared" si="1"/>
        <v>180633000</v>
      </c>
      <c r="F42" s="155">
        <f t="shared" si="1"/>
        <v>148173000</v>
      </c>
      <c r="G42" s="65">
        <f t="shared" si="1"/>
        <v>0</v>
      </c>
      <c r="H42" s="156">
        <f t="shared" si="1"/>
        <v>32460000</v>
      </c>
    </row>
    <row r="43" spans="1:8" ht="15" customHeight="1">
      <c r="A43" s="239"/>
      <c r="B43" s="68" t="s">
        <v>25</v>
      </c>
      <c r="C43" s="69"/>
      <c r="D43" s="69"/>
      <c r="E43" s="144">
        <f>SUM(E41:E42)</f>
        <v>840633000</v>
      </c>
      <c r="F43" s="161">
        <f>SUM(F41:F42)</f>
        <v>748173000</v>
      </c>
      <c r="G43" s="71">
        <f>SUM(G41:G42)</f>
        <v>0</v>
      </c>
      <c r="H43" s="162">
        <f>SUM(H41:H42)</f>
        <v>92460000</v>
      </c>
    </row>
    <row r="44" spans="1:8" ht="15" customHeight="1">
      <c r="A44" s="239"/>
      <c r="B44" s="246" t="s">
        <v>28</v>
      </c>
      <c r="C44" s="247"/>
      <c r="D44" s="133" t="s">
        <v>5</v>
      </c>
      <c r="E44" s="141">
        <f>E18+E26+E31+E34</f>
        <v>700423000</v>
      </c>
      <c r="F44" s="155">
        <f>F18+F26+F31+F34</f>
        <v>388547500</v>
      </c>
      <c r="G44" s="65">
        <f>G18+G26+G31+G34</f>
        <v>164111112</v>
      </c>
      <c r="H44" s="156">
        <f>H18+H26+H31+H34</f>
        <v>147764388</v>
      </c>
    </row>
    <row r="45" spans="1:8" ht="15" customHeight="1">
      <c r="A45" s="239"/>
      <c r="B45" s="246"/>
      <c r="C45" s="247"/>
      <c r="D45" s="135" t="s">
        <v>36</v>
      </c>
      <c r="E45" s="145">
        <f>E27</f>
        <v>200000000</v>
      </c>
      <c r="F45" s="163">
        <f>F27</f>
        <v>200000000</v>
      </c>
      <c r="G45" s="107">
        <f>G27</f>
        <v>0</v>
      </c>
      <c r="H45" s="164">
        <f>H27</f>
        <v>0</v>
      </c>
    </row>
    <row r="46" spans="1:8" ht="15" customHeight="1">
      <c r="A46" s="239"/>
      <c r="B46" s="232"/>
      <c r="C46" s="233"/>
      <c r="D46" s="134" t="s">
        <v>52</v>
      </c>
      <c r="E46" s="146">
        <f>E19+E28+E32+E35</f>
        <v>393977000</v>
      </c>
      <c r="F46" s="165">
        <f>F19+F28+F32+F35</f>
        <v>258977000</v>
      </c>
      <c r="G46" s="60">
        <f>G19+G28+G32+G35</f>
        <v>116666667</v>
      </c>
      <c r="H46" s="166">
        <f>H19+H28+H32+H35</f>
        <v>18333333</v>
      </c>
    </row>
    <row r="47" spans="1:8" ht="15" customHeight="1" thickBot="1">
      <c r="A47" s="240"/>
      <c r="B47" s="67" t="s">
        <v>26</v>
      </c>
      <c r="C47" s="30"/>
      <c r="D47" s="30"/>
      <c r="E47" s="147">
        <f>SUM(E44:E46)</f>
        <v>1294400000</v>
      </c>
      <c r="F47" s="167">
        <f>SUM(F44:F46)</f>
        <v>847524500</v>
      </c>
      <c r="G47" s="58">
        <f>SUM(G44:G46)</f>
        <v>280777779</v>
      </c>
      <c r="H47" s="168">
        <f>SUM(H44:H46)</f>
        <v>166097721</v>
      </c>
    </row>
    <row r="48" ht="14.25"/>
    <row r="49" spans="4:8" s="198" customFormat="1" ht="14.25">
      <c r="D49" s="198" t="s">
        <v>50</v>
      </c>
      <c r="E49" s="198">
        <f>E37-E13</f>
        <v>0</v>
      </c>
      <c r="F49" s="198">
        <f>F37-F13</f>
        <v>0</v>
      </c>
      <c r="G49" s="198">
        <f>G37-G13</f>
        <v>0</v>
      </c>
      <c r="H49" s="198">
        <f>H37-H13</f>
        <v>0</v>
      </c>
    </row>
    <row r="50" spans="5:8" s="199" customFormat="1" ht="13.5">
      <c r="E50" s="199" t="str">
        <f>IF(E49=0,"ok","事業費と調達資金が不一致")</f>
        <v>ok</v>
      </c>
      <c r="F50" s="199" t="str">
        <f>IF(F49=0,"ok","事業費と調達資金が不一致")</f>
        <v>ok</v>
      </c>
      <c r="G50" s="199" t="str">
        <f>IF(G49=0,"ok","事業費と調達資金が不一致")</f>
        <v>ok</v>
      </c>
      <c r="H50" s="199" t="str">
        <f>IF(H49=0,"ok","事業費と調達資金が不一致")</f>
        <v>ok</v>
      </c>
    </row>
    <row r="67" spans="9:10" ht="13.5">
      <c r="I67" s="100"/>
      <c r="J67" s="100"/>
    </row>
    <row r="68" spans="9:10" ht="13.5">
      <c r="I68" s="100"/>
      <c r="J68" s="100"/>
    </row>
    <row r="69" spans="9:10" ht="13.5">
      <c r="I69" s="100"/>
      <c r="J69" s="100"/>
    </row>
    <row r="70" spans="9:10" ht="13.5">
      <c r="I70" s="100"/>
      <c r="J70" s="100"/>
    </row>
    <row r="71" spans="9:10" ht="13.5">
      <c r="I71" s="100"/>
      <c r="J71" s="100"/>
    </row>
  </sheetData>
  <mergeCells count="36">
    <mergeCell ref="A1:H1"/>
    <mergeCell ref="B41:C42"/>
    <mergeCell ref="B44:C46"/>
    <mergeCell ref="A15:A47"/>
    <mergeCell ref="A5:D5"/>
    <mergeCell ref="C34:C35"/>
    <mergeCell ref="C26:C29"/>
    <mergeCell ref="C30:D30"/>
    <mergeCell ref="B22:B30"/>
    <mergeCell ref="C25:D25"/>
    <mergeCell ref="B38:C39"/>
    <mergeCell ref="B11:D11"/>
    <mergeCell ref="C22:D22"/>
    <mergeCell ref="C23:D23"/>
    <mergeCell ref="C21:D21"/>
    <mergeCell ref="C17:D17"/>
    <mergeCell ref="C16:D16"/>
    <mergeCell ref="B37:D37"/>
    <mergeCell ref="B34:B36"/>
    <mergeCell ref="C36:D36"/>
    <mergeCell ref="A6:A13"/>
    <mergeCell ref="B6:D6"/>
    <mergeCell ref="B12:D12"/>
    <mergeCell ref="B13:D13"/>
    <mergeCell ref="C9:D9"/>
    <mergeCell ref="B7:B10"/>
    <mergeCell ref="C8:D8"/>
    <mergeCell ref="C7:D7"/>
    <mergeCell ref="C10:D10"/>
    <mergeCell ref="C18:C20"/>
    <mergeCell ref="B15:B21"/>
    <mergeCell ref="C33:D33"/>
    <mergeCell ref="B31:B33"/>
    <mergeCell ref="C31:C32"/>
    <mergeCell ref="C15:D15"/>
    <mergeCell ref="C24:D24"/>
  </mergeCells>
  <printOptions horizontalCentered="1" verticalCentered="1"/>
  <pageMargins left="0.984251968503937" right="0.984251968503937" top="0.5" bottom="0.5905511811023623" header="0.26" footer="0.5118110236220472"/>
  <pageSetup horizontalDpi="300" verticalDpi="300" orientation="landscape" paperSize="9" scale="74" r:id="rId2"/>
  <headerFooter alignWithMargins="0">
    <oddHeader>&amp;L【様式１１－２】&amp;R&amp;"ＭＳ ゴシック,標準"【記入例】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L8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5.62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8" s="8" customFormat="1" ht="15" customHeight="1">
      <c r="A1" s="6"/>
      <c r="B1" s="6"/>
      <c r="C1" s="6"/>
      <c r="D1" s="6"/>
      <c r="E1" s="10"/>
      <c r="F1" s="25"/>
      <c r="G1" s="10"/>
      <c r="H1" s="10"/>
    </row>
    <row r="2" spans="1:6" ht="13.5">
      <c r="A2" s="13"/>
      <c r="B2" s="14"/>
      <c r="C2" s="14"/>
      <c r="D2" s="14"/>
      <c r="E2" s="14"/>
      <c r="F2" s="15"/>
    </row>
    <row r="3" spans="1:8" ht="13.5">
      <c r="A3" s="16"/>
      <c r="B3" s="17"/>
      <c r="C3" s="17"/>
      <c r="D3" s="17"/>
      <c r="E3" s="17"/>
      <c r="F3" s="18"/>
      <c r="G3" s="17"/>
      <c r="H3" s="17"/>
    </row>
    <row r="4" spans="1:8" ht="13.5">
      <c r="A4" s="16"/>
      <c r="B4" s="17"/>
      <c r="C4" s="17"/>
      <c r="D4" s="17"/>
      <c r="E4" s="17"/>
      <c r="F4" s="18"/>
      <c r="G4" s="17"/>
      <c r="H4" s="17"/>
    </row>
    <row r="5" spans="1:8" ht="13.5">
      <c r="A5" s="16"/>
      <c r="B5" s="17"/>
      <c r="C5" s="17"/>
      <c r="D5" s="17"/>
      <c r="E5" s="17"/>
      <c r="F5" s="18"/>
      <c r="G5" s="17"/>
      <c r="H5" s="17"/>
    </row>
    <row r="6" spans="1:8" ht="13.5">
      <c r="A6" s="16"/>
      <c r="B6" s="17"/>
      <c r="C6" s="17"/>
      <c r="D6" s="17"/>
      <c r="E6" s="17"/>
      <c r="F6" s="18"/>
      <c r="G6" s="17"/>
      <c r="H6" s="17"/>
    </row>
    <row r="7" spans="1:8" ht="14.25">
      <c r="A7" s="16"/>
      <c r="B7" s="17"/>
      <c r="C7" s="17"/>
      <c r="D7" s="17"/>
      <c r="E7" s="17"/>
      <c r="F7" s="18"/>
      <c r="G7" s="17"/>
      <c r="H7" s="17"/>
    </row>
    <row r="8" spans="1:8" ht="14.25">
      <c r="A8" s="16"/>
      <c r="B8" s="17"/>
      <c r="C8" s="17"/>
      <c r="D8" s="17"/>
      <c r="E8" s="17"/>
      <c r="F8" s="18"/>
      <c r="G8" s="17"/>
      <c r="H8" s="17"/>
    </row>
    <row r="9" spans="1:8" ht="14.25">
      <c r="A9" s="16"/>
      <c r="B9" s="17"/>
      <c r="C9" s="17"/>
      <c r="D9" s="17"/>
      <c r="E9" s="17"/>
      <c r="F9" s="18"/>
      <c r="G9" s="17"/>
      <c r="H9" s="17"/>
    </row>
    <row r="10" spans="1:8" ht="13.5">
      <c r="A10" s="16"/>
      <c r="B10" s="17"/>
      <c r="C10" s="17"/>
      <c r="D10" s="17"/>
      <c r="E10" s="17"/>
      <c r="F10" s="18"/>
      <c r="G10" s="17"/>
      <c r="H10" s="17"/>
    </row>
    <row r="11" spans="1:8" ht="13.5">
      <c r="A11" s="16"/>
      <c r="B11" s="17"/>
      <c r="C11" s="17"/>
      <c r="D11" s="17"/>
      <c r="E11" s="17"/>
      <c r="F11" s="18"/>
      <c r="G11" s="17"/>
      <c r="H11" s="17"/>
    </row>
    <row r="12" spans="1:8" ht="13.5">
      <c r="A12" s="16"/>
      <c r="B12" s="17"/>
      <c r="C12" s="17"/>
      <c r="D12" s="17"/>
      <c r="E12" s="17"/>
      <c r="F12" s="18"/>
      <c r="G12" s="17"/>
      <c r="H12" s="17"/>
    </row>
    <row r="13" spans="1:8" ht="13.5">
      <c r="A13" s="16"/>
      <c r="B13" s="17"/>
      <c r="C13" s="17"/>
      <c r="D13" s="17"/>
      <c r="E13" s="17"/>
      <c r="F13" s="18"/>
      <c r="G13" s="17"/>
      <c r="H13" s="17"/>
    </row>
    <row r="14" spans="1:8" ht="13.5">
      <c r="A14" s="16"/>
      <c r="B14" s="17"/>
      <c r="C14" s="17"/>
      <c r="D14" s="17"/>
      <c r="E14" s="17"/>
      <c r="F14" s="18"/>
      <c r="G14" s="17"/>
      <c r="H14" s="17"/>
    </row>
    <row r="15" spans="1:8" ht="13.5">
      <c r="A15" s="16"/>
      <c r="B15" s="17"/>
      <c r="C15" s="17"/>
      <c r="D15" s="17"/>
      <c r="E15" s="17"/>
      <c r="F15" s="18"/>
      <c r="G15" s="17"/>
      <c r="H15" s="17"/>
    </row>
    <row r="16" spans="1:8" ht="13.5">
      <c r="A16" s="16"/>
      <c r="B16" s="17"/>
      <c r="C16" s="17"/>
      <c r="D16" s="17"/>
      <c r="E16" s="17"/>
      <c r="F16" s="18"/>
      <c r="G16" s="17"/>
      <c r="H16" s="17"/>
    </row>
    <row r="17" spans="1:8" ht="13.5">
      <c r="A17" s="16"/>
      <c r="B17" s="17"/>
      <c r="C17" s="17"/>
      <c r="D17" s="17"/>
      <c r="E17" s="17"/>
      <c r="F17" s="18"/>
      <c r="G17" s="17"/>
      <c r="H17" s="17"/>
    </row>
    <row r="18" spans="1:8" ht="13.5">
      <c r="A18" s="16"/>
      <c r="B18" s="17"/>
      <c r="C18" s="17"/>
      <c r="D18" s="17"/>
      <c r="E18" s="17"/>
      <c r="F18" s="18"/>
      <c r="G18" s="17"/>
      <c r="H18" s="17"/>
    </row>
    <row r="19" spans="1:8" ht="13.5">
      <c r="A19" s="16"/>
      <c r="B19" s="17"/>
      <c r="C19" s="17"/>
      <c r="D19" s="17"/>
      <c r="E19" s="17"/>
      <c r="F19" s="18"/>
      <c r="G19" s="17"/>
      <c r="H19" s="17"/>
    </row>
    <row r="20" spans="1:6" s="17" customFormat="1" ht="13.5">
      <c r="A20" s="16"/>
      <c r="F20" s="18"/>
    </row>
    <row r="21" spans="1:6" ht="13.5">
      <c r="A21" s="16"/>
      <c r="B21" s="17"/>
      <c r="C21" s="17"/>
      <c r="D21" s="17"/>
      <c r="E21" s="17"/>
      <c r="F21" s="18"/>
    </row>
    <row r="22" spans="1:6" ht="13.5">
      <c r="A22" s="16"/>
      <c r="B22" s="17"/>
      <c r="C22" s="17"/>
      <c r="D22" s="17"/>
      <c r="E22" s="17"/>
      <c r="F22" s="18"/>
    </row>
    <row r="23" spans="1:6" ht="13.5">
      <c r="A23" s="16"/>
      <c r="B23" s="17"/>
      <c r="C23" s="17"/>
      <c r="D23" s="17"/>
      <c r="E23" s="17"/>
      <c r="F23" s="18"/>
    </row>
    <row r="24" spans="1:6" ht="13.5">
      <c r="A24" s="16"/>
      <c r="B24" s="17"/>
      <c r="C24" s="17"/>
      <c r="D24" s="17"/>
      <c r="E24" s="17"/>
      <c r="F24" s="18"/>
    </row>
    <row r="25" spans="1:6" ht="13.5">
      <c r="A25" s="16"/>
      <c r="B25" s="17"/>
      <c r="C25" s="17"/>
      <c r="D25" s="17"/>
      <c r="E25" s="17"/>
      <c r="F25" s="18"/>
    </row>
    <row r="26" spans="1:6" ht="13.5">
      <c r="A26" s="16"/>
      <c r="B26" s="17"/>
      <c r="C26" s="17"/>
      <c r="D26" s="17"/>
      <c r="E26" s="17"/>
      <c r="F26" s="18"/>
    </row>
    <row r="27" spans="1:6" ht="13.5">
      <c r="A27" s="16"/>
      <c r="B27" s="17"/>
      <c r="C27" s="17"/>
      <c r="D27" s="17"/>
      <c r="E27" s="17"/>
      <c r="F27" s="18"/>
    </row>
    <row r="28" spans="1:6" ht="13.5">
      <c r="A28" s="16"/>
      <c r="B28" s="17"/>
      <c r="C28" s="17"/>
      <c r="D28" s="17"/>
      <c r="E28" s="17"/>
      <c r="F28" s="18"/>
    </row>
    <row r="29" spans="1:6" ht="13.5">
      <c r="A29" s="16"/>
      <c r="B29" s="17"/>
      <c r="C29" s="17"/>
      <c r="D29" s="17"/>
      <c r="E29" s="17"/>
      <c r="F29" s="18"/>
    </row>
    <row r="30" spans="1:6" ht="13.5">
      <c r="A30" s="16"/>
      <c r="B30" s="17"/>
      <c r="C30" s="17"/>
      <c r="D30" s="17"/>
      <c r="E30" s="17"/>
      <c r="F30" s="18"/>
    </row>
    <row r="31" spans="1:6" ht="13.5">
      <c r="A31" s="16"/>
      <c r="B31" s="17"/>
      <c r="C31" s="17"/>
      <c r="D31" s="17"/>
      <c r="E31" s="17"/>
      <c r="F31" s="18"/>
    </row>
    <row r="32" spans="1:6" ht="13.5">
      <c r="A32" s="16"/>
      <c r="B32" s="17"/>
      <c r="C32" s="17"/>
      <c r="D32" s="17"/>
      <c r="E32" s="17"/>
      <c r="F32" s="18"/>
    </row>
    <row r="33" spans="1:6" ht="13.5">
      <c r="A33" s="16"/>
      <c r="B33" s="17"/>
      <c r="C33" s="17"/>
      <c r="D33" s="17"/>
      <c r="E33" s="17"/>
      <c r="F33" s="18"/>
    </row>
    <row r="34" spans="1:6" ht="13.5">
      <c r="A34" s="16"/>
      <c r="B34" s="17"/>
      <c r="C34" s="17"/>
      <c r="D34" s="17"/>
      <c r="E34" s="17"/>
      <c r="F34" s="18"/>
    </row>
    <row r="35" spans="1:6" ht="13.5">
      <c r="A35" s="19"/>
      <c r="B35" s="20"/>
      <c r="C35" s="20"/>
      <c r="D35" s="20"/>
      <c r="E35" s="20"/>
      <c r="F35" s="21"/>
    </row>
    <row r="37" ht="13.5">
      <c r="B37" s="2" t="s">
        <v>37</v>
      </c>
    </row>
    <row r="38" ht="13.5">
      <c r="B38" s="2" t="s">
        <v>38</v>
      </c>
    </row>
    <row r="39" ht="13.5">
      <c r="B39" s="2" t="s">
        <v>39</v>
      </c>
    </row>
    <row r="40" ht="13.5">
      <c r="B40" s="109" t="s">
        <v>40</v>
      </c>
    </row>
    <row r="77" spans="10:12" ht="13.5">
      <c r="J77" s="100"/>
      <c r="K77" s="100"/>
      <c r="L77" s="100"/>
    </row>
    <row r="78" spans="10:12" ht="13.5">
      <c r="J78" s="100"/>
      <c r="K78" s="100"/>
      <c r="L78" s="100"/>
    </row>
    <row r="79" spans="10:12" ht="13.5">
      <c r="J79" s="100"/>
      <c r="K79" s="100"/>
      <c r="L79" s="100"/>
    </row>
    <row r="80" spans="10:12" ht="13.5">
      <c r="J80" s="100"/>
      <c r="K80" s="100"/>
      <c r="L80" s="100"/>
    </row>
    <row r="81" spans="10:12" ht="13.5">
      <c r="J81" s="100"/>
      <c r="K81" s="100"/>
      <c r="L81" s="100"/>
    </row>
  </sheetData>
  <printOptions horizontalCentered="1" vertic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2013-06-05T08:18:33Z</cp:lastPrinted>
  <dcterms:created xsi:type="dcterms:W3CDTF">2002-06-29T06:21:07Z</dcterms:created>
  <dcterms:modified xsi:type="dcterms:W3CDTF">2013-06-28T01:34:00Z</dcterms:modified>
  <cp:category/>
  <cp:version/>
  <cp:contentType/>
  <cp:contentStatus/>
</cp:coreProperties>
</file>