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tabRatio="768" firstSheet="1" activeTab="1"/>
  </bookViews>
  <sheets>
    <sheet name="×費目別内訳書 （その他）" sheetId="1" state="hidden" r:id="rId1"/>
    <sheet name="費目別内訳書" sheetId="2" r:id="rId2"/>
    <sheet name="×費目別内訳書（記入例）" sheetId="3" state="hidden" r:id="rId3"/>
  </sheets>
  <definedNames>
    <definedName name="_xlnm.Print_Area" localSheetId="0">'×費目別内訳書 （その他）'!$A$1:$J$46</definedName>
    <definedName name="_xlnm.Print_Area" localSheetId="2">'×費目別内訳書（記入例）'!$A$1:$J$54</definedName>
    <definedName name="_xlnm.Print_Area" localSheetId="1">'費目別内訳書'!$A$1:$Q$44</definedName>
  </definedNames>
  <calcPr fullCalcOnLoad="1"/>
</workbook>
</file>

<file path=xl/sharedStrings.xml><?xml version="1.0" encoding="utf-8"?>
<sst xmlns="http://schemas.openxmlformats.org/spreadsheetml/2006/main" count="172" uniqueCount="94">
  <si>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</si>
  <si>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</si>
  <si>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</si>
  <si>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</si>
  <si>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</si>
  <si>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</si>
  <si>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</si>
  <si>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</si>
  <si>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</si>
  <si>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</si>
  <si>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</si>
  <si>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</si>
  <si>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</si>
  <si>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</si>
  <si>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</si>
  <si>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</si>
  <si>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</si>
  <si>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</si>
  <si>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</si>
  <si>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</si>
  <si>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</si>
  <si>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</si>
  <si>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</si>
  <si>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</si>
  <si>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</si>
  <si>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</si>
  <si>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</si>
  <si>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</si>
  <si>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</si>
  <si>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</si>
  <si>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</si>
  <si>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</si>
  <si>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</si>
  <si>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</si>
  <si>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</si>
  <si>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</si>
  <si>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</si>
  <si>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</si>
  <si>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</si>
  <si>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</si>
  <si>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</si>
  <si>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</si>
  <si>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</si>
  <si>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</si>
  <si>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</si>
  <si>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</si>
  <si>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</si>
  <si>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</si>
  <si>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</si>
  <si>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</si>
  <si>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</si>
  <si>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</si>
  <si>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</si>
  <si>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</si>
  <si>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</si>
  <si>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</si>
  <si>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</si>
  <si>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</si>
  <si>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</si>
  <si>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</si>
  <si>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</si>
  <si>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</si>
  <si>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</si>
  <si>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</si>
  <si>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</si>
  <si>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諸経費</t>
  </si>
  <si>
    <t>土地造成工事費</t>
  </si>
  <si>
    <t>共通仮設費</t>
  </si>
  <si>
    <t>建築工事費</t>
  </si>
  <si>
    <t>電気設備工事費</t>
  </si>
  <si>
    <t>空調換気設備工事費</t>
  </si>
  <si>
    <t>給排水衛生設備工事費</t>
  </si>
  <si>
    <t>スプリンクラー設備工事費</t>
  </si>
  <si>
    <t>昇降機設備工事費</t>
  </si>
  <si>
    <t>浄化槽設備工事費</t>
  </si>
  <si>
    <t>　　工　事　費</t>
  </si>
  <si>
    <t>医療系事業所（　　　　　　　　　　　　 ）　計　（ｂ）</t>
  </si>
  <si>
    <t>住宅内基本ｻｰﾋﾞｽｽﾍﾟｰｽ等　計　（ａ）</t>
  </si>
  <si>
    <t>緊急通報・安否確認装置設置費　（ｄ）</t>
  </si>
  <si>
    <t>介護系事業所（　　　　　　　　　　　　　 ）　計　（ｃ）</t>
  </si>
  <si>
    <t>補助対象工事費計　　Ａ' ＝（ａ＋ｂ＋ｃ＋ｄ）</t>
  </si>
  <si>
    <t>補助対象外工事費　計　（Ｂ'）</t>
  </si>
  <si>
    <t>総　合　計　（Ａ' ＋Ｂ' ）</t>
  </si>
  <si>
    <t>（（Ａ＋Ｃ）×8％）Ｄ 円</t>
  </si>
  <si>
    <t>整備事業者：</t>
  </si>
  <si>
    <t>運営事業者：</t>
  </si>
  <si>
    <t>住宅部分等（補助対象外部分）</t>
  </si>
  <si>
    <t>別紙１－２（２）</t>
  </si>
  <si>
    <t>単位：円</t>
  </si>
  <si>
    <t>区　　　　　　分</t>
  </si>
  <si>
    <t>Ｂ　　　％</t>
  </si>
  <si>
    <t>　</t>
  </si>
  <si>
    <t>外構工事費</t>
  </si>
  <si>
    <t>費 目 別 内 訳 書（東京都医療・介護連携型サービス付き高齢者向け住宅事業）</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</si>
</sst>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quot;金&quot;0"/>
  </numFmts>
  <fonts count="45">
    <font>
      <sz val="11"/>
      <name val="ＭＳ Ｐゴシック"/>
      <family val="3"/>
    </font>
    <font>
      <sz val="6"/>
      <name val="ＭＳ Ｐゴシック"/>
      <family val="3"/>
    </font>
    <font>
      <sz val="16"/>
      <name val="ＭＳ Ｐゴシック"/>
      <family val="3"/>
    </font>
    <font>
      <sz val="10"/>
      <name val="ＭＳ Ｐゴシック"/>
      <family val="3"/>
    </font>
    <font>
      <sz val="11"/>
      <name val="ＭＳ 明朝"/>
      <family val="1"/>
    </font>
    <font>
      <b/>
      <sz val="16"/>
      <name val="ＭＳ ゴシック"/>
      <family val="3"/>
    </font>
    <font>
      <b/>
      <sz val="14"/>
      <name val="ＭＳ 明朝"/>
      <family val="1"/>
    </font>
    <font>
      <sz val="14"/>
      <name val="ＭＳ 明朝"/>
      <family val="1"/>
    </font>
    <font>
      <sz val="12"/>
      <name val="ＭＳ 明朝"/>
      <family val="1"/>
    </font>
    <font>
      <sz val="12"/>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indexed="9"/>
      </patternFill>
    </fill>
    <fill>
      <patternFill patternType="solid">
        <fgColor indexed="2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double"/>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2">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4" fillId="0" borderId="0" xfId="0" applyFont="1"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shrinkToFit="1"/>
    </xf>
    <xf numFmtId="0" fontId="4" fillId="0" borderId="0" xfId="0" applyFont="1" applyFill="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23" xfId="0" applyFont="1" applyFill="1" applyBorder="1" applyAlignment="1">
      <alignment vertical="center"/>
    </xf>
    <xf numFmtId="38" fontId="0" fillId="0" borderId="10" xfId="48" applyFont="1" applyFill="1" applyBorder="1" applyAlignment="1">
      <alignment vertical="center"/>
    </xf>
    <xf numFmtId="38" fontId="0" fillId="0" borderId="10" xfId="48" applyNumberFormat="1" applyFont="1" applyFill="1" applyBorder="1" applyAlignment="1">
      <alignment vertical="center"/>
    </xf>
    <xf numFmtId="38" fontId="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22" xfId="0" applyFont="1" applyFill="1" applyBorder="1" applyAlignment="1">
      <alignment horizontal="center" vertical="center" shrinkToFi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shrinkToFit="1"/>
    </xf>
    <xf numFmtId="38" fontId="0" fillId="0" borderId="18" xfId="48" applyFont="1" applyFill="1" applyBorder="1" applyAlignment="1">
      <alignment vertical="center"/>
    </xf>
    <xf numFmtId="38" fontId="0" fillId="0" borderId="18" xfId="48" applyNumberFormat="1" applyFont="1" applyFill="1" applyBorder="1" applyAlignment="1">
      <alignment vertical="center"/>
    </xf>
    <xf numFmtId="38" fontId="0" fillId="0" borderId="18" xfId="0" applyNumberFormat="1" applyFont="1" applyFill="1" applyBorder="1" applyAlignment="1">
      <alignment vertical="center"/>
    </xf>
    <xf numFmtId="0" fontId="4" fillId="33" borderId="26" xfId="0" applyFont="1" applyFill="1" applyBorder="1" applyAlignment="1">
      <alignment vertical="center"/>
    </xf>
    <xf numFmtId="10" fontId="0" fillId="0" borderId="10" xfId="0" applyNumberFormat="1" applyFont="1" applyFill="1" applyBorder="1" applyAlignment="1">
      <alignment horizontal="center" vertical="center"/>
    </xf>
    <xf numFmtId="0" fontId="4" fillId="0" borderId="23" xfId="0" applyFont="1" applyFill="1" applyBorder="1" applyAlignment="1">
      <alignment vertical="center"/>
    </xf>
    <xf numFmtId="0" fontId="7" fillId="0" borderId="0" xfId="0" applyFont="1" applyFill="1" applyAlignment="1">
      <alignment horizontal="right" vertical="center"/>
    </xf>
    <xf numFmtId="0" fontId="8" fillId="0" borderId="0" xfId="0" applyFont="1" applyFill="1" applyAlignment="1">
      <alignment vertical="center"/>
    </xf>
    <xf numFmtId="0" fontId="9" fillId="0" borderId="25" xfId="0" applyFont="1" applyFill="1" applyBorder="1" applyAlignment="1">
      <alignment vertical="center"/>
    </xf>
    <xf numFmtId="0" fontId="8" fillId="0" borderId="25"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10" fillId="1" borderId="23" xfId="0" applyFont="1" applyFill="1" applyBorder="1" applyAlignment="1">
      <alignment horizontal="left" vertical="center"/>
    </xf>
    <xf numFmtId="0" fontId="10" fillId="1" borderId="23" xfId="0" applyFont="1" applyFill="1" applyBorder="1" applyAlignment="1">
      <alignment vertical="center"/>
    </xf>
    <xf numFmtId="0" fontId="10" fillId="1" borderId="21" xfId="0" applyFont="1" applyFill="1" applyBorder="1" applyAlignment="1">
      <alignment horizontal="left" vertical="center"/>
    </xf>
    <xf numFmtId="0" fontId="10" fillId="1" borderId="10" xfId="0" applyFont="1" applyFill="1" applyBorder="1" applyAlignment="1">
      <alignment horizontal="left" vertical="center"/>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2" xfId="0" applyFont="1" applyFill="1" applyBorder="1" applyAlignment="1">
      <alignment vertical="center"/>
    </xf>
    <xf numFmtId="38" fontId="0" fillId="1" borderId="10" xfId="48" applyFont="1" applyFill="1" applyBorder="1" applyAlignment="1">
      <alignment vertical="center"/>
    </xf>
    <xf numFmtId="10" fontId="0" fillId="1" borderId="10" xfId="0" applyNumberFormat="1" applyFont="1" applyFill="1" applyBorder="1" applyAlignment="1">
      <alignment horizontal="center" vertical="center"/>
    </xf>
    <xf numFmtId="38" fontId="0" fillId="1" borderId="10" xfId="48" applyNumberFormat="1" applyFont="1" applyFill="1" applyBorder="1" applyAlignment="1">
      <alignment vertical="center"/>
    </xf>
    <xf numFmtId="38" fontId="0" fillId="1" borderId="10" xfId="0" applyNumberFormat="1" applyFont="1" applyFill="1" applyBorder="1" applyAlignment="1">
      <alignment vertical="center"/>
    </xf>
    <xf numFmtId="0" fontId="0" fillId="1" borderId="10" xfId="0" applyFont="1" applyFill="1" applyBorder="1" applyAlignment="1">
      <alignment vertical="center"/>
    </xf>
    <xf numFmtId="0" fontId="0" fillId="34" borderId="20"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3" xfId="0" applyFont="1" applyFill="1" applyBorder="1" applyAlignment="1">
      <alignment vertical="center"/>
    </xf>
    <xf numFmtId="0" fontId="0" fillId="34" borderId="21" xfId="0" applyFont="1" applyFill="1" applyBorder="1" applyAlignment="1">
      <alignment horizontal="left" vertical="center"/>
    </xf>
    <xf numFmtId="38" fontId="0" fillId="34" borderId="10" xfId="48" applyFont="1" applyFill="1" applyBorder="1" applyAlignment="1">
      <alignment vertical="center"/>
    </xf>
    <xf numFmtId="10" fontId="0" fillId="34" borderId="10" xfId="0" applyNumberFormat="1" applyFont="1" applyFill="1" applyBorder="1" applyAlignment="1">
      <alignment horizontal="center" vertical="center"/>
    </xf>
    <xf numFmtId="38" fontId="0" fillId="34" borderId="10" xfId="48" applyNumberFormat="1" applyFont="1" applyFill="1" applyBorder="1" applyAlignment="1">
      <alignment vertical="center"/>
    </xf>
    <xf numFmtId="38" fontId="0" fillId="34" borderId="10" xfId="0" applyNumberFormat="1" applyFont="1" applyFill="1" applyBorder="1" applyAlignment="1">
      <alignment vertical="center"/>
    </xf>
    <xf numFmtId="0" fontId="0" fillId="34" borderId="10" xfId="0" applyFont="1" applyFill="1" applyBorder="1" applyAlignment="1">
      <alignment vertical="center"/>
    </xf>
    <xf numFmtId="0" fontId="0" fillId="0" borderId="10" xfId="0" applyFont="1" applyFill="1" applyBorder="1" applyAlignment="1">
      <alignment horizontal="right" vertical="center"/>
    </xf>
    <xf numFmtId="0" fontId="0" fillId="0" borderId="20" xfId="0" applyFont="1" applyFill="1" applyBorder="1" applyAlignment="1">
      <alignment vertical="center"/>
    </xf>
    <xf numFmtId="0" fontId="0" fillId="0" borderId="23" xfId="0" applyFont="1" applyFill="1" applyBorder="1" applyAlignment="1">
      <alignment horizontal="left" vertical="center"/>
    </xf>
    <xf numFmtId="0" fontId="0" fillId="0" borderId="23" xfId="0" applyFont="1" applyFill="1" applyBorder="1" applyAlignment="1">
      <alignment vertical="center"/>
    </xf>
    <xf numFmtId="0" fontId="0" fillId="0" borderId="21" xfId="0" applyFont="1" applyFill="1" applyBorder="1" applyAlignment="1">
      <alignment horizontal="left" vertical="center"/>
    </xf>
    <xf numFmtId="38" fontId="0" fillId="0" borderId="10" xfId="48" applyFont="1" applyFill="1" applyBorder="1" applyAlignment="1">
      <alignment vertical="center"/>
    </xf>
    <xf numFmtId="0" fontId="0" fillId="0" borderId="10" xfId="0" applyFont="1" applyFill="1" applyBorder="1" applyAlignment="1">
      <alignment vertical="center"/>
    </xf>
    <xf numFmtId="0" fontId="0" fillId="0" borderId="19" xfId="0" applyFont="1" applyFill="1" applyBorder="1" applyAlignment="1">
      <alignment horizontal="left" vertical="center"/>
    </xf>
    <xf numFmtId="0" fontId="0" fillId="34" borderId="0" xfId="0" applyFont="1" applyFill="1" applyBorder="1" applyAlignment="1">
      <alignment vertical="center"/>
    </xf>
    <xf numFmtId="0" fontId="0" fillId="34" borderId="24" xfId="0" applyFont="1" applyFill="1" applyBorder="1" applyAlignment="1">
      <alignment vertical="center"/>
    </xf>
    <xf numFmtId="0" fontId="0" fillId="34" borderId="24" xfId="0" applyFont="1" applyFill="1" applyBorder="1" applyAlignment="1">
      <alignment horizontal="left" vertical="center"/>
    </xf>
    <xf numFmtId="0" fontId="0" fillId="34" borderId="13" xfId="0" applyFont="1" applyFill="1" applyBorder="1" applyAlignment="1">
      <alignment horizontal="left" vertical="center"/>
    </xf>
    <xf numFmtId="10" fontId="0" fillId="33"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0" fontId="0" fillId="0" borderId="30"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3" fillId="0" borderId="19" xfId="0" applyFont="1" applyFill="1" applyBorder="1" applyAlignment="1">
      <alignment horizontal="center" vertical="center" textRotation="255" shrinkToFit="1"/>
    </xf>
    <xf numFmtId="0" fontId="0" fillId="0" borderId="12" xfId="0" applyFont="1" applyFill="1" applyBorder="1" applyAlignment="1">
      <alignment vertical="center" wrapText="1"/>
    </xf>
    <xf numFmtId="0" fontId="0" fillId="0" borderId="24" xfId="0" applyFont="1" applyFill="1" applyBorder="1" applyAlignment="1">
      <alignment vertical="center"/>
    </xf>
    <xf numFmtId="0" fontId="0" fillId="0" borderId="13" xfId="0" applyFont="1" applyFill="1" applyBorder="1" applyAlignment="1">
      <alignment vertical="center"/>
    </xf>
    <xf numFmtId="38" fontId="6" fillId="33" borderId="33" xfId="0" applyNumberFormat="1" applyFont="1" applyFill="1" applyBorder="1" applyAlignment="1">
      <alignment horizontal="right" vertical="center"/>
    </xf>
    <xf numFmtId="0" fontId="6" fillId="33" borderId="34" xfId="0" applyFont="1" applyFill="1" applyBorder="1" applyAlignment="1">
      <alignment horizontal="right" vertical="center"/>
    </xf>
    <xf numFmtId="0" fontId="6" fillId="33" borderId="35"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0" xfId="0" applyFont="1" applyFill="1" applyAlignment="1">
      <alignment horizontal="center" vertical="center"/>
    </xf>
    <xf numFmtId="0" fontId="0" fillId="0" borderId="13" xfId="0" applyFont="1" applyFill="1" applyBorder="1" applyAlignment="1">
      <alignment horizontal="lef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10" fillId="3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4" xfId="0" applyFont="1" applyFill="1" applyBorder="1" applyAlignment="1">
      <alignment horizontal="left" vertical="center"/>
    </xf>
    <xf numFmtId="0" fontId="9" fillId="0" borderId="18" xfId="0" applyFont="1" applyFill="1" applyBorder="1" applyAlignment="1">
      <alignment vertical="top" textRotation="255"/>
    </xf>
    <xf numFmtId="0" fontId="9" fillId="0" borderId="19" xfId="0" applyFont="1" applyFill="1" applyBorder="1" applyAlignment="1">
      <alignment vertical="top" textRotation="255"/>
    </xf>
    <xf numFmtId="0" fontId="9" fillId="0" borderId="14" xfId="0" applyFont="1" applyFill="1" applyBorder="1" applyAlignment="1">
      <alignment vertical="top" textRotation="255"/>
    </xf>
    <xf numFmtId="0" fontId="0" fillId="0" borderId="18" xfId="0" applyFont="1" applyFill="1" applyBorder="1" applyAlignment="1">
      <alignment horizontal="left" vertical="center"/>
    </xf>
    <xf numFmtId="0" fontId="0" fillId="0" borderId="19"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horizontal="left" vertical="center"/>
    </xf>
    <xf numFmtId="0" fontId="0" fillId="0" borderId="1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885825</xdr:colOff>
      <xdr:row>43</xdr:row>
      <xdr:rowOff>0</xdr:rowOff>
    </xdr:from>
    <xdr:ext cx="200025" cy="0"/>
    <xdr:sp fLocksText="0">
      <xdr:nvSpPr>
        <xdr:cNvPr id="1" name="Text Box 1"/>
        <xdr:cNvSpPr txBox="1">
          <a:spLocks noChangeArrowheads="1"/>
        </xdr:cNvSpPr>
      </xdr:nvSpPr>
      <xdr:spPr>
        <a:xfrm>
          <a:off x="5067300" y="10896600"/>
          <a:ext cx="200025"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885825</xdr:colOff>
      <xdr:row>39</xdr:row>
      <xdr:rowOff>104775</xdr:rowOff>
    </xdr:from>
    <xdr:ext cx="200025" cy="0"/>
    <xdr:sp fLocksText="0">
      <xdr:nvSpPr>
        <xdr:cNvPr id="2" name="Text Box 2"/>
        <xdr:cNvSpPr txBox="1">
          <a:spLocks noChangeArrowheads="1"/>
        </xdr:cNvSpPr>
      </xdr:nvSpPr>
      <xdr:spPr>
        <a:xfrm>
          <a:off x="5067300" y="9972675"/>
          <a:ext cx="200025"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120" t="s">
        <v>27</v>
      </c>
      <c r="E4" s="118" t="s">
        <v>29</v>
      </c>
      <c r="F4" s="118" t="s">
        <v>27</v>
      </c>
      <c r="G4" s="118" t="s">
        <v>30</v>
      </c>
      <c r="H4" s="118" t="s">
        <v>23</v>
      </c>
      <c r="I4" s="16"/>
      <c r="J4" s="16"/>
    </row>
    <row r="5" spans="1:10" ht="15" customHeight="1">
      <c r="A5" s="26" t="s">
        <v>1</v>
      </c>
      <c r="B5" s="27"/>
      <c r="C5" s="28"/>
      <c r="D5" s="121"/>
      <c r="E5" s="118"/>
      <c r="F5" s="118"/>
      <c r="G5" s="118"/>
      <c r="H5" s="118"/>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122"/>
      <c r="F7" s="31"/>
      <c r="G7" s="31"/>
      <c r="H7" s="32"/>
      <c r="I7" s="17"/>
      <c r="J7" s="17"/>
    </row>
    <row r="8" spans="1:10" ht="15" customHeight="1">
      <c r="A8" s="18"/>
      <c r="B8" s="5">
        <v>2</v>
      </c>
      <c r="C8" s="17" t="s">
        <v>3</v>
      </c>
      <c r="D8" s="24"/>
      <c r="E8" s="123"/>
      <c r="F8" s="31"/>
      <c r="G8" s="31"/>
      <c r="H8" s="32"/>
      <c r="I8" s="17"/>
      <c r="J8" s="17"/>
    </row>
    <row r="9" spans="1:10" ht="15" customHeight="1">
      <c r="A9" s="18"/>
      <c r="B9" s="5">
        <v>3</v>
      </c>
      <c r="C9" s="17" t="s">
        <v>4</v>
      </c>
      <c r="D9" s="24"/>
      <c r="E9" s="123"/>
      <c r="F9" s="31"/>
      <c r="G9" s="31"/>
      <c r="H9" s="32"/>
      <c r="I9" s="17"/>
      <c r="J9" s="17"/>
    </row>
    <row r="10" spans="1:10" ht="15" customHeight="1">
      <c r="A10" s="19" t="s">
        <v>40</v>
      </c>
      <c r="B10" s="5">
        <v>4</v>
      </c>
      <c r="C10" s="17" t="s">
        <v>5</v>
      </c>
      <c r="D10" s="24"/>
      <c r="E10" s="123"/>
      <c r="F10" s="31"/>
      <c r="G10" s="31"/>
      <c r="H10" s="32"/>
      <c r="I10" s="17"/>
      <c r="J10" s="17"/>
    </row>
    <row r="11" spans="1:10" ht="15" customHeight="1">
      <c r="A11" s="18"/>
      <c r="B11" s="5">
        <v>5</v>
      </c>
      <c r="C11" s="17" t="s">
        <v>6</v>
      </c>
      <c r="D11" s="24"/>
      <c r="E11" s="123"/>
      <c r="F11" s="31"/>
      <c r="G11" s="31"/>
      <c r="H11" s="32"/>
      <c r="I11" s="17"/>
      <c r="J11" s="17"/>
    </row>
    <row r="12" spans="1:10" ht="15" customHeight="1">
      <c r="A12" s="18"/>
      <c r="B12" s="5">
        <v>6</v>
      </c>
      <c r="C12" s="17" t="s">
        <v>7</v>
      </c>
      <c r="D12" s="24"/>
      <c r="E12" s="123"/>
      <c r="F12" s="24"/>
      <c r="G12" s="24"/>
      <c r="H12" s="17"/>
      <c r="I12" s="17"/>
      <c r="J12" s="17"/>
    </row>
    <row r="13" spans="1:10" ht="15" customHeight="1">
      <c r="A13" s="18"/>
      <c r="B13" s="5">
        <v>7</v>
      </c>
      <c r="C13" s="35" t="s">
        <v>42</v>
      </c>
      <c r="D13" s="24"/>
      <c r="E13" s="123"/>
      <c r="F13" s="24"/>
      <c r="G13" s="24"/>
      <c r="H13" s="17"/>
      <c r="I13" s="17"/>
      <c r="J13" s="17"/>
    </row>
    <row r="14" spans="1:10" ht="15" customHeight="1">
      <c r="A14" s="22"/>
      <c r="B14" s="20" t="s">
        <v>8</v>
      </c>
      <c r="C14" s="21"/>
      <c r="D14" s="24"/>
      <c r="E14" s="123"/>
      <c r="F14" s="24"/>
      <c r="G14" s="24"/>
      <c r="H14" s="32"/>
      <c r="I14" s="17"/>
      <c r="J14" s="17"/>
    </row>
    <row r="15" spans="1:10" ht="15" customHeight="1">
      <c r="A15" s="33" t="s">
        <v>9</v>
      </c>
      <c r="B15" s="34"/>
      <c r="C15" s="35"/>
      <c r="D15" s="24"/>
      <c r="E15" s="123"/>
      <c r="F15" s="31"/>
      <c r="G15" s="31"/>
      <c r="H15" s="32"/>
      <c r="I15" s="17"/>
      <c r="J15" s="17"/>
    </row>
    <row r="16" spans="1:10" ht="15" customHeight="1">
      <c r="A16" s="33" t="s">
        <v>10</v>
      </c>
      <c r="B16" s="34"/>
      <c r="C16" s="35"/>
      <c r="D16" s="24"/>
      <c r="E16" s="123"/>
      <c r="F16" s="24"/>
      <c r="G16" s="24"/>
      <c r="H16" s="17"/>
      <c r="I16" s="17"/>
      <c r="J16" s="17"/>
    </row>
    <row r="17" spans="1:10" ht="15" customHeight="1">
      <c r="A17" s="33" t="s">
        <v>11</v>
      </c>
      <c r="B17" s="34"/>
      <c r="C17" s="35"/>
      <c r="D17" s="24"/>
      <c r="E17" s="123"/>
      <c r="F17" s="24"/>
      <c r="G17" s="24"/>
      <c r="H17" s="17"/>
      <c r="I17" s="17"/>
      <c r="J17" s="17"/>
    </row>
    <row r="18" spans="1:10" ht="15" customHeight="1">
      <c r="A18" s="10"/>
      <c r="B18" s="11"/>
      <c r="C18" s="17"/>
      <c r="D18" s="24"/>
      <c r="E18" s="123"/>
      <c r="F18" s="31"/>
      <c r="G18" s="31"/>
      <c r="H18" s="32"/>
      <c r="I18" s="17"/>
      <c r="J18" s="17"/>
    </row>
    <row r="19" spans="1:10" ht="15" customHeight="1">
      <c r="A19" s="12" t="s">
        <v>12</v>
      </c>
      <c r="B19" s="13"/>
      <c r="C19" s="17"/>
      <c r="D19" s="24"/>
      <c r="E19" s="123"/>
      <c r="F19" s="24"/>
      <c r="G19" s="24"/>
      <c r="H19" s="17"/>
      <c r="I19" s="17"/>
      <c r="J19" s="17"/>
    </row>
    <row r="20" spans="1:10" ht="15" customHeight="1">
      <c r="A20" s="14"/>
      <c r="B20" s="15"/>
      <c r="C20" s="5" t="s">
        <v>8</v>
      </c>
      <c r="D20" s="24"/>
      <c r="E20" s="123"/>
      <c r="F20" s="24"/>
      <c r="G20" s="24"/>
      <c r="H20" s="24"/>
      <c r="I20" s="17"/>
      <c r="J20" s="17"/>
    </row>
    <row r="21" spans="1:10" ht="15" customHeight="1">
      <c r="A21" s="36" t="s">
        <v>13</v>
      </c>
      <c r="B21" s="29"/>
      <c r="C21" s="39"/>
      <c r="D21" s="24"/>
      <c r="E21" s="123"/>
      <c r="F21" s="24"/>
      <c r="G21" s="24"/>
      <c r="H21" s="24"/>
      <c r="I21" s="17"/>
      <c r="J21" s="17"/>
    </row>
    <row r="22" spans="1:10" ht="15" customHeight="1">
      <c r="A22" s="10"/>
      <c r="B22" s="11"/>
      <c r="C22" s="37" t="s">
        <v>14</v>
      </c>
      <c r="D22" s="24"/>
      <c r="E22" s="123"/>
      <c r="F22" s="24"/>
      <c r="G22" s="24"/>
      <c r="H22" s="17"/>
      <c r="I22" s="17"/>
      <c r="J22" s="17"/>
    </row>
    <row r="23" spans="1:10" ht="15" customHeight="1">
      <c r="A23" s="12" t="s">
        <v>16</v>
      </c>
      <c r="B23" s="13"/>
      <c r="C23" s="37" t="s">
        <v>15</v>
      </c>
      <c r="D23" s="24"/>
      <c r="E23" s="123"/>
      <c r="F23" s="24"/>
      <c r="G23" s="24"/>
      <c r="H23" s="17"/>
      <c r="I23" s="17"/>
      <c r="J23" s="17"/>
    </row>
    <row r="24" spans="1:10" ht="15" customHeight="1">
      <c r="A24" s="12" t="s">
        <v>17</v>
      </c>
      <c r="B24" s="13"/>
      <c r="C24" s="17"/>
      <c r="D24" s="24"/>
      <c r="E24" s="123"/>
      <c r="F24" s="24"/>
      <c r="G24" s="24"/>
      <c r="H24" s="17"/>
      <c r="I24" s="17"/>
      <c r="J24" s="17"/>
    </row>
    <row r="25" spans="1:10" ht="15" customHeight="1">
      <c r="A25" s="14"/>
      <c r="B25" s="15"/>
      <c r="C25" s="5" t="s">
        <v>8</v>
      </c>
      <c r="D25" s="24"/>
      <c r="E25" s="123"/>
      <c r="F25" s="24"/>
      <c r="G25" s="24"/>
      <c r="H25" s="17"/>
      <c r="I25" s="17"/>
      <c r="J25" s="17"/>
    </row>
    <row r="26" spans="1:10" ht="15" customHeight="1">
      <c r="A26" s="33" t="s">
        <v>18</v>
      </c>
      <c r="B26" s="34"/>
      <c r="C26" s="35"/>
      <c r="D26" s="24"/>
      <c r="E26" s="123"/>
      <c r="F26" s="31"/>
      <c r="G26" s="31"/>
      <c r="H26" s="32"/>
      <c r="I26" s="17"/>
      <c r="J26" s="17"/>
    </row>
    <row r="27" spans="1:10" ht="15" customHeight="1">
      <c r="A27" s="33" t="s">
        <v>55</v>
      </c>
      <c r="B27" s="34"/>
      <c r="C27" s="35"/>
      <c r="D27" s="24"/>
      <c r="E27" s="123"/>
      <c r="F27" s="24"/>
      <c r="G27" s="24"/>
      <c r="H27" s="17"/>
      <c r="I27" s="17"/>
      <c r="J27" s="17"/>
    </row>
    <row r="28" spans="1:10" ht="15" customHeight="1">
      <c r="A28" s="16"/>
      <c r="B28" s="5">
        <v>1</v>
      </c>
      <c r="C28" s="17" t="s">
        <v>20</v>
      </c>
      <c r="D28" s="24"/>
      <c r="E28" s="123"/>
      <c r="F28" s="24"/>
      <c r="G28" s="24"/>
      <c r="H28" s="17"/>
      <c r="I28" s="17"/>
      <c r="J28" s="17"/>
    </row>
    <row r="29" spans="1:10" ht="15" customHeight="1">
      <c r="A29" s="119" t="s">
        <v>22</v>
      </c>
      <c r="B29" s="5">
        <v>2</v>
      </c>
      <c r="C29" s="17" t="s">
        <v>21</v>
      </c>
      <c r="D29" s="24"/>
      <c r="E29" s="123"/>
      <c r="F29" s="31"/>
      <c r="G29" s="31"/>
      <c r="H29" s="32"/>
      <c r="I29" s="17"/>
      <c r="J29" s="17"/>
    </row>
    <row r="30" spans="1:10" ht="15" customHeight="1">
      <c r="A30" s="119"/>
      <c r="B30" s="5">
        <v>3</v>
      </c>
      <c r="C30" s="17" t="s">
        <v>18</v>
      </c>
      <c r="D30" s="24"/>
      <c r="E30" s="123"/>
      <c r="F30" s="31"/>
      <c r="G30" s="31"/>
      <c r="H30" s="32"/>
      <c r="I30" s="17"/>
      <c r="J30" s="17"/>
    </row>
    <row r="31" spans="1:10" ht="15" customHeight="1">
      <c r="A31" s="119"/>
      <c r="B31" s="5">
        <v>4</v>
      </c>
      <c r="C31" s="17" t="s">
        <v>19</v>
      </c>
      <c r="D31" s="24"/>
      <c r="E31" s="123"/>
      <c r="F31" s="31"/>
      <c r="G31" s="31"/>
      <c r="H31" s="32"/>
      <c r="I31" s="17"/>
      <c r="J31" s="17"/>
    </row>
    <row r="32" spans="1:10" ht="15" customHeight="1">
      <c r="A32" s="119"/>
      <c r="B32" s="17"/>
      <c r="C32" s="17"/>
      <c r="D32" s="24"/>
      <c r="E32" s="123"/>
      <c r="F32" s="24"/>
      <c r="G32" s="24"/>
      <c r="H32" s="17"/>
      <c r="I32" s="17"/>
      <c r="J32" s="17"/>
    </row>
    <row r="33" spans="1:10" ht="15" customHeight="1">
      <c r="A33" s="22"/>
      <c r="B33" s="20" t="s">
        <v>8</v>
      </c>
      <c r="C33" s="21"/>
      <c r="D33" s="24"/>
      <c r="E33" s="123"/>
      <c r="F33" s="24"/>
      <c r="G33" s="24"/>
      <c r="H33" s="24"/>
      <c r="I33" s="17"/>
      <c r="J33" s="17"/>
    </row>
    <row r="34" spans="1:10" ht="15" customHeight="1">
      <c r="A34" s="20" t="s">
        <v>25</v>
      </c>
      <c r="B34" s="23"/>
      <c r="C34" s="21"/>
      <c r="D34" s="24"/>
      <c r="E34" s="123"/>
      <c r="F34" s="24"/>
      <c r="G34" s="24"/>
      <c r="H34" s="17"/>
      <c r="I34" s="17"/>
      <c r="J34" s="17"/>
    </row>
    <row r="35" spans="1:10" ht="15" customHeight="1">
      <c r="A35" s="20" t="s">
        <v>24</v>
      </c>
      <c r="B35" s="23"/>
      <c r="C35" s="21"/>
      <c r="D35" s="24"/>
      <c r="E35" s="124"/>
      <c r="F35" s="24"/>
      <c r="G35" s="24"/>
      <c r="H35" s="17"/>
      <c r="I35" s="17"/>
      <c r="J35" s="17"/>
    </row>
    <row r="36" spans="1:10" ht="15" customHeight="1">
      <c r="A36" s="20" t="s">
        <v>26</v>
      </c>
      <c r="B36" s="23"/>
      <c r="C36" s="21"/>
      <c r="D36" s="24"/>
      <c r="E36" s="38"/>
      <c r="F36" s="24"/>
      <c r="G36" s="24"/>
      <c r="H36" s="24"/>
      <c r="I36" s="17"/>
      <c r="J36" s="17"/>
    </row>
    <row r="38" ht="13.5">
      <c r="A38" s="4" t="s">
        <v>47</v>
      </c>
    </row>
    <row r="39" spans="1:6" ht="13.5">
      <c r="A39" s="4" t="s">
        <v>48</v>
      </c>
      <c r="F39" s="3"/>
    </row>
    <row r="40" ht="13.5">
      <c r="A40" s="4" t="s">
        <v>49</v>
      </c>
    </row>
    <row r="41" ht="13.5">
      <c r="A41" s="4" t="s">
        <v>50</v>
      </c>
    </row>
    <row r="42" ht="13.5">
      <c r="A42" s="4" t="s">
        <v>51</v>
      </c>
    </row>
    <row r="43" ht="13.5">
      <c r="A43" s="4" t="s">
        <v>52</v>
      </c>
    </row>
    <row r="44" ht="13.5">
      <c r="A44" s="4" t="s">
        <v>53</v>
      </c>
    </row>
    <row r="45" ht="13.5">
      <c r="A45" s="45" t="s">
        <v>54</v>
      </c>
    </row>
    <row r="46" ht="13.5">
      <c r="A46" s="4" t="s">
        <v>56</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Q44"/>
  <sheetViews>
    <sheetView showGridLines="0" tabSelected="1" view="pageBreakPreview" zoomScale="80" zoomScaleSheetLayoutView="80" zoomScalePageLayoutView="0" workbookViewId="0" topLeftCell="B1">
      <selection activeCell="B2" sqref="B2:Q2"/>
    </sheetView>
  </sheetViews>
  <sheetFormatPr defaultColWidth="9.00390625" defaultRowHeight="13.5"/>
  <cols>
    <col min="1" max="1" width="5.375" style="50" customWidth="1"/>
    <col min="2" max="3" width="3.25390625" style="50" customWidth="1"/>
    <col min="4" max="4" width="3.375" style="50" customWidth="1"/>
    <col min="5" max="5" width="3.25390625" style="50" customWidth="1"/>
    <col min="6" max="8" width="4.00390625" style="50" customWidth="1"/>
    <col min="9" max="9" width="4.125" style="50" customWidth="1"/>
    <col min="10" max="10" width="9.50390625" style="50" customWidth="1"/>
    <col min="11" max="11" width="10.75390625" style="50" customWidth="1"/>
    <col min="12" max="17" width="25.125" style="50" customWidth="1"/>
    <col min="18" max="16384" width="9.00390625" style="47" customWidth="1"/>
  </cols>
  <sheetData>
    <row r="1" ht="17.25">
      <c r="Q1" s="73" t="s">
        <v>87</v>
      </c>
    </row>
    <row r="2" spans="2:17" ht="23.25" customHeight="1">
      <c r="B2" s="138" t="s">
        <v>93</v>
      </c>
      <c r="C2" s="138"/>
      <c r="D2" s="138"/>
      <c r="E2" s="138"/>
      <c r="F2" s="138"/>
      <c r="G2" s="138"/>
      <c r="H2" s="138"/>
      <c r="I2" s="138"/>
      <c r="J2" s="138"/>
      <c r="K2" s="138"/>
      <c r="L2" s="138"/>
      <c r="M2" s="138"/>
      <c r="N2" s="138"/>
      <c r="O2" s="138"/>
      <c r="P2" s="138"/>
      <c r="Q2" s="138"/>
    </row>
    <row r="3" ht="15" customHeight="1"/>
    <row r="4" spans="1:17" s="78" customFormat="1" ht="17.25" customHeight="1">
      <c r="A4" s="74"/>
      <c r="B4" s="74"/>
      <c r="C4" s="75" t="s">
        <v>84</v>
      </c>
      <c r="D4" s="76"/>
      <c r="E4" s="76"/>
      <c r="F4" s="76"/>
      <c r="G4" s="76"/>
      <c r="H4" s="76"/>
      <c r="I4" s="76"/>
      <c r="J4" s="76"/>
      <c r="K4" s="76"/>
      <c r="L4" s="76"/>
      <c r="M4" s="77"/>
      <c r="N4" s="75" t="s">
        <v>85</v>
      </c>
      <c r="O4" s="76"/>
      <c r="P4" s="77"/>
      <c r="Q4" s="74"/>
    </row>
    <row r="5" spans="16:17" ht="12.75" customHeight="1">
      <c r="P5" s="72"/>
      <c r="Q5" s="83" t="s">
        <v>88</v>
      </c>
    </row>
    <row r="6" spans="1:17" s="87" customFormat="1" ht="13.5" customHeight="1">
      <c r="A6" s="84"/>
      <c r="B6" s="143" t="s">
        <v>89</v>
      </c>
      <c r="C6" s="144"/>
      <c r="D6" s="144"/>
      <c r="E6" s="144"/>
      <c r="F6" s="144"/>
      <c r="G6" s="144"/>
      <c r="H6" s="144"/>
      <c r="I6" s="144"/>
      <c r="J6" s="144"/>
      <c r="K6" s="145"/>
      <c r="L6" s="136" t="s">
        <v>27</v>
      </c>
      <c r="M6" s="135" t="s">
        <v>29</v>
      </c>
      <c r="N6" s="135" t="s">
        <v>65</v>
      </c>
      <c r="O6" s="135" t="s">
        <v>30</v>
      </c>
      <c r="P6" s="135" t="s">
        <v>23</v>
      </c>
      <c r="Q6" s="86"/>
    </row>
    <row r="7" spans="1:17" s="87" customFormat="1" ht="13.5" customHeight="1">
      <c r="A7" s="84"/>
      <c r="B7" s="146"/>
      <c r="C7" s="147"/>
      <c r="D7" s="147"/>
      <c r="E7" s="147"/>
      <c r="F7" s="147"/>
      <c r="G7" s="147"/>
      <c r="H7" s="147"/>
      <c r="I7" s="147"/>
      <c r="J7" s="147"/>
      <c r="K7" s="148"/>
      <c r="L7" s="137"/>
      <c r="M7" s="135"/>
      <c r="N7" s="135"/>
      <c r="O7" s="135"/>
      <c r="P7" s="135"/>
      <c r="Q7" s="88" t="s">
        <v>35</v>
      </c>
    </row>
    <row r="8" spans="1:17" s="87" customFormat="1" ht="18.75" customHeight="1">
      <c r="A8" s="84"/>
      <c r="B8" s="149"/>
      <c r="C8" s="150"/>
      <c r="D8" s="150"/>
      <c r="E8" s="150"/>
      <c r="F8" s="150"/>
      <c r="G8" s="150"/>
      <c r="H8" s="150"/>
      <c r="I8" s="150"/>
      <c r="J8" s="150"/>
      <c r="K8" s="151"/>
      <c r="L8" s="85" t="s">
        <v>28</v>
      </c>
      <c r="M8" s="85" t="s">
        <v>90</v>
      </c>
      <c r="N8" s="89" t="s">
        <v>31</v>
      </c>
      <c r="O8" s="89" t="s">
        <v>83</v>
      </c>
      <c r="P8" s="89" t="s">
        <v>33</v>
      </c>
      <c r="Q8" s="90"/>
    </row>
    <row r="9" spans="1:17" s="87" customFormat="1" ht="23.25" customHeight="1">
      <c r="A9" s="84"/>
      <c r="B9" s="154" t="s">
        <v>75</v>
      </c>
      <c r="C9" s="79" t="s">
        <v>80</v>
      </c>
      <c r="D9" s="79"/>
      <c r="E9" s="79"/>
      <c r="F9" s="79"/>
      <c r="G9" s="79"/>
      <c r="H9" s="79"/>
      <c r="I9" s="79"/>
      <c r="J9" s="80"/>
      <c r="K9" s="81"/>
      <c r="L9" s="91"/>
      <c r="M9" s="92"/>
      <c r="N9" s="93"/>
      <c r="O9" s="93"/>
      <c r="P9" s="94"/>
      <c r="Q9" s="95"/>
    </row>
    <row r="10" spans="1:17" s="87" customFormat="1" ht="23.25" customHeight="1">
      <c r="A10" s="84"/>
      <c r="B10" s="155"/>
      <c r="C10" s="152"/>
      <c r="D10" s="96" t="s">
        <v>77</v>
      </c>
      <c r="E10" s="97"/>
      <c r="F10" s="97"/>
      <c r="G10" s="97"/>
      <c r="H10" s="97"/>
      <c r="I10" s="97"/>
      <c r="J10" s="98"/>
      <c r="K10" s="99"/>
      <c r="L10" s="100"/>
      <c r="M10" s="101"/>
      <c r="N10" s="102"/>
      <c r="O10" s="102"/>
      <c r="P10" s="103"/>
      <c r="Q10" s="104"/>
    </row>
    <row r="11" spans="1:17" s="87" customFormat="1" ht="20.25" customHeight="1">
      <c r="A11" s="84"/>
      <c r="B11" s="155"/>
      <c r="C11" s="153"/>
      <c r="D11" s="157"/>
      <c r="E11" s="105">
        <v>1</v>
      </c>
      <c r="F11" s="106" t="s">
        <v>67</v>
      </c>
      <c r="G11" s="107"/>
      <c r="H11" s="107"/>
      <c r="I11" s="107"/>
      <c r="J11" s="108"/>
      <c r="K11" s="109"/>
      <c r="L11" s="110"/>
      <c r="M11" s="125"/>
      <c r="N11" s="125"/>
      <c r="O11" s="125"/>
      <c r="P11" s="125"/>
      <c r="Q11" s="111"/>
    </row>
    <row r="12" spans="1:17" s="87" customFormat="1" ht="20.25" customHeight="1">
      <c r="A12" s="84"/>
      <c r="B12" s="155"/>
      <c r="C12" s="153"/>
      <c r="D12" s="158"/>
      <c r="E12" s="111">
        <v>2</v>
      </c>
      <c r="F12" s="106" t="s">
        <v>68</v>
      </c>
      <c r="G12" s="107"/>
      <c r="H12" s="107"/>
      <c r="I12" s="107"/>
      <c r="J12" s="108"/>
      <c r="K12" s="109"/>
      <c r="L12" s="110"/>
      <c r="M12" s="126"/>
      <c r="N12" s="126"/>
      <c r="O12" s="126"/>
      <c r="P12" s="126"/>
      <c r="Q12" s="111"/>
    </row>
    <row r="13" spans="1:17" s="87" customFormat="1" ht="20.25" customHeight="1">
      <c r="A13" s="84"/>
      <c r="B13" s="155"/>
      <c r="C13" s="153"/>
      <c r="D13" s="158"/>
      <c r="E13" s="111">
        <v>3</v>
      </c>
      <c r="F13" s="106" t="s">
        <v>69</v>
      </c>
      <c r="G13" s="107"/>
      <c r="H13" s="107"/>
      <c r="I13" s="107"/>
      <c r="J13" s="108"/>
      <c r="K13" s="109"/>
      <c r="L13" s="110"/>
      <c r="M13" s="126"/>
      <c r="N13" s="126"/>
      <c r="O13" s="126"/>
      <c r="P13" s="126"/>
      <c r="Q13" s="111"/>
    </row>
    <row r="14" spans="1:17" s="87" customFormat="1" ht="20.25" customHeight="1">
      <c r="A14" s="84"/>
      <c r="B14" s="155"/>
      <c r="C14" s="153"/>
      <c r="D14" s="158"/>
      <c r="E14" s="111">
        <v>4</v>
      </c>
      <c r="F14" s="106" t="s">
        <v>70</v>
      </c>
      <c r="G14" s="107"/>
      <c r="H14" s="107"/>
      <c r="I14" s="107"/>
      <c r="J14" s="108"/>
      <c r="K14" s="109"/>
      <c r="L14" s="110"/>
      <c r="M14" s="126"/>
      <c r="N14" s="126"/>
      <c r="O14" s="126"/>
      <c r="P14" s="126"/>
      <c r="Q14" s="111"/>
    </row>
    <row r="15" spans="1:17" s="87" customFormat="1" ht="20.25" customHeight="1">
      <c r="A15" s="84"/>
      <c r="B15" s="155"/>
      <c r="C15" s="153"/>
      <c r="D15" s="158"/>
      <c r="E15" s="111">
        <v>5</v>
      </c>
      <c r="F15" s="106" t="s">
        <v>71</v>
      </c>
      <c r="G15" s="107"/>
      <c r="H15" s="107"/>
      <c r="I15" s="107"/>
      <c r="J15" s="108"/>
      <c r="K15" s="109"/>
      <c r="L15" s="110"/>
      <c r="M15" s="126"/>
      <c r="N15" s="126"/>
      <c r="O15" s="126"/>
      <c r="P15" s="126"/>
      <c r="Q15" s="111"/>
    </row>
    <row r="16" spans="1:17" s="87" customFormat="1" ht="20.25" customHeight="1">
      <c r="A16" s="84"/>
      <c r="B16" s="155"/>
      <c r="C16" s="153"/>
      <c r="D16" s="158"/>
      <c r="E16" s="111">
        <v>6</v>
      </c>
      <c r="F16" s="106" t="s">
        <v>72</v>
      </c>
      <c r="G16" s="107"/>
      <c r="H16" s="107"/>
      <c r="I16" s="107"/>
      <c r="J16" s="108"/>
      <c r="K16" s="109"/>
      <c r="L16" s="110"/>
      <c r="M16" s="126"/>
      <c r="N16" s="126"/>
      <c r="O16" s="126"/>
      <c r="P16" s="126"/>
      <c r="Q16" s="111"/>
    </row>
    <row r="17" spans="1:17" s="87" customFormat="1" ht="20.25" customHeight="1">
      <c r="A17" s="84"/>
      <c r="B17" s="155"/>
      <c r="C17" s="153"/>
      <c r="D17" s="158"/>
      <c r="E17" s="111">
        <v>7</v>
      </c>
      <c r="F17" s="106" t="s">
        <v>73</v>
      </c>
      <c r="G17" s="107"/>
      <c r="H17" s="107"/>
      <c r="I17" s="107"/>
      <c r="J17" s="108"/>
      <c r="K17" s="109"/>
      <c r="L17" s="110"/>
      <c r="M17" s="126"/>
      <c r="N17" s="126"/>
      <c r="O17" s="126"/>
      <c r="P17" s="126"/>
      <c r="Q17" s="111"/>
    </row>
    <row r="18" spans="1:17" s="87" customFormat="1" ht="20.25" customHeight="1">
      <c r="A18" s="84"/>
      <c r="B18" s="155"/>
      <c r="C18" s="153"/>
      <c r="D18" s="159"/>
      <c r="E18" s="111">
        <v>8</v>
      </c>
      <c r="F18" s="106" t="s">
        <v>74</v>
      </c>
      <c r="G18" s="107"/>
      <c r="H18" s="107"/>
      <c r="I18" s="107"/>
      <c r="J18" s="108"/>
      <c r="K18" s="109"/>
      <c r="L18" s="110"/>
      <c r="M18" s="127"/>
      <c r="N18" s="127"/>
      <c r="O18" s="127"/>
      <c r="P18" s="127"/>
      <c r="Q18" s="111"/>
    </row>
    <row r="19" spans="1:17" s="87" customFormat="1" ht="23.25" customHeight="1">
      <c r="A19" s="84"/>
      <c r="B19" s="155"/>
      <c r="C19" s="160"/>
      <c r="D19" s="97" t="s">
        <v>76</v>
      </c>
      <c r="E19" s="97"/>
      <c r="F19" s="97"/>
      <c r="G19" s="97"/>
      <c r="H19" s="97"/>
      <c r="I19" s="97"/>
      <c r="J19" s="98"/>
      <c r="K19" s="99"/>
      <c r="L19" s="100"/>
      <c r="M19" s="101"/>
      <c r="N19" s="102"/>
      <c r="O19" s="102"/>
      <c r="P19" s="103"/>
      <c r="Q19" s="104"/>
    </row>
    <row r="20" spans="1:17" s="87" customFormat="1" ht="20.25" customHeight="1">
      <c r="A20" s="84"/>
      <c r="B20" s="155"/>
      <c r="C20" s="161"/>
      <c r="D20" s="157"/>
      <c r="E20" s="105">
        <v>1</v>
      </c>
      <c r="F20" s="106" t="s">
        <v>67</v>
      </c>
      <c r="G20" s="107"/>
      <c r="H20" s="107"/>
      <c r="I20" s="107"/>
      <c r="J20" s="108"/>
      <c r="K20" s="109"/>
      <c r="L20" s="110"/>
      <c r="M20" s="125"/>
      <c r="N20" s="125"/>
      <c r="O20" s="125"/>
      <c r="P20" s="125"/>
      <c r="Q20" s="111"/>
    </row>
    <row r="21" spans="1:17" s="87" customFormat="1" ht="20.25" customHeight="1">
      <c r="A21" s="84"/>
      <c r="B21" s="155"/>
      <c r="C21" s="161"/>
      <c r="D21" s="158"/>
      <c r="E21" s="111">
        <v>2</v>
      </c>
      <c r="F21" s="106" t="s">
        <v>68</v>
      </c>
      <c r="G21" s="107"/>
      <c r="H21" s="107"/>
      <c r="I21" s="107"/>
      <c r="J21" s="108"/>
      <c r="K21" s="109"/>
      <c r="L21" s="110"/>
      <c r="M21" s="126"/>
      <c r="N21" s="126"/>
      <c r="O21" s="126"/>
      <c r="P21" s="126"/>
      <c r="Q21" s="111"/>
    </row>
    <row r="22" spans="1:17" s="87" customFormat="1" ht="20.25" customHeight="1">
      <c r="A22" s="84"/>
      <c r="B22" s="155"/>
      <c r="C22" s="161"/>
      <c r="D22" s="158"/>
      <c r="E22" s="111">
        <v>3</v>
      </c>
      <c r="F22" s="106" t="s">
        <v>69</v>
      </c>
      <c r="G22" s="107"/>
      <c r="H22" s="107"/>
      <c r="I22" s="107"/>
      <c r="J22" s="108"/>
      <c r="K22" s="109"/>
      <c r="L22" s="110"/>
      <c r="M22" s="126"/>
      <c r="N22" s="126"/>
      <c r="O22" s="126"/>
      <c r="P22" s="126"/>
      <c r="Q22" s="111"/>
    </row>
    <row r="23" spans="1:17" s="87" customFormat="1" ht="20.25" customHeight="1">
      <c r="A23" s="84"/>
      <c r="B23" s="155"/>
      <c r="C23" s="161"/>
      <c r="D23" s="158"/>
      <c r="E23" s="111">
        <v>4</v>
      </c>
      <c r="F23" s="106" t="s">
        <v>70</v>
      </c>
      <c r="G23" s="107"/>
      <c r="H23" s="107"/>
      <c r="I23" s="107"/>
      <c r="J23" s="108"/>
      <c r="K23" s="109"/>
      <c r="L23" s="110"/>
      <c r="M23" s="126"/>
      <c r="N23" s="126"/>
      <c r="O23" s="126"/>
      <c r="P23" s="126"/>
      <c r="Q23" s="111"/>
    </row>
    <row r="24" spans="1:17" s="87" customFormat="1" ht="20.25" customHeight="1">
      <c r="A24" s="84"/>
      <c r="B24" s="155"/>
      <c r="C24" s="161"/>
      <c r="D24" s="158"/>
      <c r="E24" s="111">
        <v>5</v>
      </c>
      <c r="F24" s="106" t="s">
        <v>71</v>
      </c>
      <c r="G24" s="107"/>
      <c r="H24" s="107"/>
      <c r="I24" s="107"/>
      <c r="J24" s="108"/>
      <c r="K24" s="109"/>
      <c r="L24" s="110"/>
      <c r="M24" s="126"/>
      <c r="N24" s="126"/>
      <c r="O24" s="126"/>
      <c r="P24" s="126"/>
      <c r="Q24" s="111"/>
    </row>
    <row r="25" spans="1:17" s="87" customFormat="1" ht="20.25" customHeight="1">
      <c r="A25" s="84"/>
      <c r="B25" s="155"/>
      <c r="C25" s="161"/>
      <c r="D25" s="158"/>
      <c r="E25" s="111">
        <v>6</v>
      </c>
      <c r="F25" s="106" t="s">
        <v>72</v>
      </c>
      <c r="G25" s="107"/>
      <c r="H25" s="107"/>
      <c r="I25" s="107"/>
      <c r="J25" s="108"/>
      <c r="K25" s="109"/>
      <c r="L25" s="110"/>
      <c r="M25" s="126"/>
      <c r="N25" s="126"/>
      <c r="O25" s="126"/>
      <c r="P25" s="126"/>
      <c r="Q25" s="111"/>
    </row>
    <row r="26" spans="1:17" s="87" customFormat="1" ht="20.25" customHeight="1">
      <c r="A26" s="84"/>
      <c r="B26" s="155"/>
      <c r="C26" s="161"/>
      <c r="D26" s="158"/>
      <c r="E26" s="111">
        <v>7</v>
      </c>
      <c r="F26" s="106" t="s">
        <v>73</v>
      </c>
      <c r="G26" s="107"/>
      <c r="H26" s="107"/>
      <c r="I26" s="107"/>
      <c r="J26" s="108"/>
      <c r="K26" s="109"/>
      <c r="L26" s="110"/>
      <c r="M26" s="126"/>
      <c r="N26" s="126"/>
      <c r="O26" s="126"/>
      <c r="P26" s="126"/>
      <c r="Q26" s="111"/>
    </row>
    <row r="27" spans="1:17" s="87" customFormat="1" ht="20.25" customHeight="1">
      <c r="A27" s="84"/>
      <c r="B27" s="155"/>
      <c r="C27" s="157"/>
      <c r="D27" s="159"/>
      <c r="E27" s="111">
        <v>8</v>
      </c>
      <c r="F27" s="106" t="s">
        <v>74</v>
      </c>
      <c r="G27" s="107"/>
      <c r="H27" s="107"/>
      <c r="I27" s="107"/>
      <c r="J27" s="108"/>
      <c r="K27" s="109"/>
      <c r="L27" s="110"/>
      <c r="M27" s="127"/>
      <c r="N27" s="127"/>
      <c r="O27" s="127"/>
      <c r="P27" s="127"/>
      <c r="Q27" s="111"/>
    </row>
    <row r="28" spans="1:17" s="87" customFormat="1" ht="23.25" customHeight="1">
      <c r="A28" s="84"/>
      <c r="B28" s="156"/>
      <c r="C28" s="160"/>
      <c r="D28" s="97" t="s">
        <v>79</v>
      </c>
      <c r="E28" s="97"/>
      <c r="F28" s="97"/>
      <c r="G28" s="97"/>
      <c r="H28" s="97"/>
      <c r="I28" s="97"/>
      <c r="J28" s="98"/>
      <c r="K28" s="99"/>
      <c r="L28" s="100"/>
      <c r="M28" s="101"/>
      <c r="N28" s="102"/>
      <c r="O28" s="102"/>
      <c r="P28" s="103"/>
      <c r="Q28" s="104"/>
    </row>
    <row r="29" spans="1:17" s="87" customFormat="1" ht="20.25" customHeight="1">
      <c r="A29" s="84"/>
      <c r="B29" s="156"/>
      <c r="C29" s="161"/>
      <c r="D29" s="139"/>
      <c r="E29" s="105">
        <v>1</v>
      </c>
      <c r="F29" s="106" t="s">
        <v>67</v>
      </c>
      <c r="G29" s="107"/>
      <c r="H29" s="107"/>
      <c r="I29" s="107"/>
      <c r="J29" s="108"/>
      <c r="K29" s="109"/>
      <c r="L29" s="110"/>
      <c r="M29" s="125"/>
      <c r="N29" s="125"/>
      <c r="O29" s="125"/>
      <c r="P29" s="125"/>
      <c r="Q29" s="111"/>
    </row>
    <row r="30" spans="1:17" s="87" customFormat="1" ht="20.25" customHeight="1">
      <c r="A30" s="84"/>
      <c r="B30" s="156"/>
      <c r="C30" s="161"/>
      <c r="D30" s="140"/>
      <c r="E30" s="111">
        <v>2</v>
      </c>
      <c r="F30" s="106" t="s">
        <v>68</v>
      </c>
      <c r="G30" s="107"/>
      <c r="H30" s="107"/>
      <c r="I30" s="107"/>
      <c r="J30" s="108"/>
      <c r="K30" s="109"/>
      <c r="L30" s="110"/>
      <c r="M30" s="126"/>
      <c r="N30" s="126"/>
      <c r="O30" s="126"/>
      <c r="P30" s="126"/>
      <c r="Q30" s="111"/>
    </row>
    <row r="31" spans="1:17" s="87" customFormat="1" ht="20.25" customHeight="1">
      <c r="A31" s="84"/>
      <c r="B31" s="156"/>
      <c r="C31" s="161"/>
      <c r="D31" s="140"/>
      <c r="E31" s="111">
        <v>3</v>
      </c>
      <c r="F31" s="106" t="s">
        <v>69</v>
      </c>
      <c r="G31" s="107"/>
      <c r="H31" s="107"/>
      <c r="I31" s="107"/>
      <c r="J31" s="108"/>
      <c r="K31" s="109"/>
      <c r="L31" s="110"/>
      <c r="M31" s="126"/>
      <c r="N31" s="126"/>
      <c r="O31" s="126"/>
      <c r="P31" s="126"/>
      <c r="Q31" s="111"/>
    </row>
    <row r="32" spans="1:17" s="87" customFormat="1" ht="20.25" customHeight="1">
      <c r="A32" s="84"/>
      <c r="B32" s="156"/>
      <c r="C32" s="161"/>
      <c r="D32" s="140"/>
      <c r="E32" s="111">
        <v>4</v>
      </c>
      <c r="F32" s="106" t="s">
        <v>70</v>
      </c>
      <c r="G32" s="107"/>
      <c r="H32" s="107"/>
      <c r="I32" s="107"/>
      <c r="J32" s="108"/>
      <c r="K32" s="109"/>
      <c r="L32" s="110"/>
      <c r="M32" s="126"/>
      <c r="N32" s="126"/>
      <c r="O32" s="126"/>
      <c r="P32" s="126"/>
      <c r="Q32" s="111"/>
    </row>
    <row r="33" spans="1:17" s="87" customFormat="1" ht="20.25" customHeight="1">
      <c r="A33" s="84"/>
      <c r="B33" s="156"/>
      <c r="C33" s="161"/>
      <c r="D33" s="140"/>
      <c r="E33" s="111">
        <v>5</v>
      </c>
      <c r="F33" s="106" t="s">
        <v>71</v>
      </c>
      <c r="G33" s="107"/>
      <c r="H33" s="107"/>
      <c r="I33" s="107"/>
      <c r="J33" s="108"/>
      <c r="K33" s="109"/>
      <c r="L33" s="110"/>
      <c r="M33" s="126"/>
      <c r="N33" s="126"/>
      <c r="O33" s="126"/>
      <c r="P33" s="126"/>
      <c r="Q33" s="111"/>
    </row>
    <row r="34" spans="1:17" s="87" customFormat="1" ht="20.25" customHeight="1">
      <c r="A34" s="84"/>
      <c r="B34" s="156"/>
      <c r="C34" s="161"/>
      <c r="D34" s="140"/>
      <c r="E34" s="111">
        <v>6</v>
      </c>
      <c r="F34" s="106" t="s">
        <v>72</v>
      </c>
      <c r="G34" s="107"/>
      <c r="H34" s="107"/>
      <c r="I34" s="107"/>
      <c r="J34" s="108"/>
      <c r="K34" s="109"/>
      <c r="L34" s="110"/>
      <c r="M34" s="126"/>
      <c r="N34" s="126"/>
      <c r="O34" s="126"/>
      <c r="P34" s="126"/>
      <c r="Q34" s="111"/>
    </row>
    <row r="35" spans="1:17" s="87" customFormat="1" ht="20.25" customHeight="1">
      <c r="A35" s="84"/>
      <c r="B35" s="156"/>
      <c r="C35" s="161"/>
      <c r="D35" s="140"/>
      <c r="E35" s="111">
        <v>7</v>
      </c>
      <c r="F35" s="106" t="s">
        <v>73</v>
      </c>
      <c r="G35" s="107"/>
      <c r="H35" s="107"/>
      <c r="I35" s="107"/>
      <c r="J35" s="108"/>
      <c r="K35" s="109"/>
      <c r="L35" s="110"/>
      <c r="M35" s="126"/>
      <c r="N35" s="126"/>
      <c r="O35" s="126"/>
      <c r="P35" s="126"/>
      <c r="Q35" s="111"/>
    </row>
    <row r="36" spans="1:17" s="87" customFormat="1" ht="20.25" customHeight="1">
      <c r="A36" s="84"/>
      <c r="B36" s="156"/>
      <c r="C36" s="157"/>
      <c r="D36" s="141"/>
      <c r="E36" s="111">
        <v>8</v>
      </c>
      <c r="F36" s="106" t="s">
        <v>74</v>
      </c>
      <c r="G36" s="107"/>
      <c r="H36" s="107"/>
      <c r="I36" s="107"/>
      <c r="J36" s="108"/>
      <c r="K36" s="109"/>
      <c r="L36" s="110"/>
      <c r="M36" s="127"/>
      <c r="N36" s="127"/>
      <c r="O36" s="127"/>
      <c r="P36" s="127"/>
      <c r="Q36" s="111"/>
    </row>
    <row r="37" spans="1:17" s="87" customFormat="1" ht="23.25" customHeight="1">
      <c r="A37" s="84"/>
      <c r="B37" s="156"/>
      <c r="C37" s="112"/>
      <c r="D37" s="113" t="s">
        <v>78</v>
      </c>
      <c r="E37" s="114"/>
      <c r="F37" s="114"/>
      <c r="G37" s="115"/>
      <c r="H37" s="115"/>
      <c r="I37" s="115"/>
      <c r="J37" s="114"/>
      <c r="K37" s="116"/>
      <c r="L37" s="100"/>
      <c r="M37" s="101"/>
      <c r="N37" s="102"/>
      <c r="O37" s="102"/>
      <c r="P37" s="103"/>
      <c r="Q37" s="104"/>
    </row>
    <row r="38" spans="1:17" s="87" customFormat="1" ht="23.25" customHeight="1">
      <c r="A38" s="84"/>
      <c r="B38" s="156"/>
      <c r="C38" s="82" t="s">
        <v>81</v>
      </c>
      <c r="D38" s="80"/>
      <c r="E38" s="80"/>
      <c r="F38" s="79"/>
      <c r="G38" s="79"/>
      <c r="H38" s="79"/>
      <c r="I38" s="79"/>
      <c r="J38" s="80"/>
      <c r="K38" s="81"/>
      <c r="L38" s="91"/>
      <c r="M38" s="117"/>
      <c r="N38" s="93"/>
      <c r="O38" s="93"/>
      <c r="P38" s="94"/>
      <c r="Q38" s="95"/>
    </row>
    <row r="39" spans="1:17" s="48" customFormat="1" ht="20.25" customHeight="1">
      <c r="A39" s="84"/>
      <c r="B39" s="156"/>
      <c r="C39" s="128" t="s">
        <v>91</v>
      </c>
      <c r="D39" s="60">
        <v>1</v>
      </c>
      <c r="E39" s="61" t="s">
        <v>66</v>
      </c>
      <c r="F39" s="52"/>
      <c r="G39" s="52"/>
      <c r="H39" s="51"/>
      <c r="I39" s="51"/>
      <c r="J39" s="51"/>
      <c r="K39" s="62"/>
      <c r="L39" s="56"/>
      <c r="M39" s="71"/>
      <c r="N39" s="57"/>
      <c r="O39" s="57"/>
      <c r="P39" s="58"/>
      <c r="Q39" s="59"/>
    </row>
    <row r="40" spans="1:17" s="48" customFormat="1" ht="20.25" customHeight="1">
      <c r="A40" s="53"/>
      <c r="B40" s="156"/>
      <c r="C40" s="128"/>
      <c r="D40" s="49">
        <v>2</v>
      </c>
      <c r="E40" s="63" t="s">
        <v>18</v>
      </c>
      <c r="F40" s="55"/>
      <c r="G40" s="55"/>
      <c r="H40" s="55"/>
      <c r="I40" s="55"/>
      <c r="J40" s="55"/>
      <c r="K40" s="64"/>
      <c r="L40" s="56"/>
      <c r="M40" s="71"/>
      <c r="N40" s="57"/>
      <c r="O40" s="57"/>
      <c r="P40" s="58"/>
      <c r="Q40" s="59"/>
    </row>
    <row r="41" spans="1:17" s="48" customFormat="1" ht="20.25" customHeight="1">
      <c r="A41" s="53"/>
      <c r="B41" s="156"/>
      <c r="C41" s="128"/>
      <c r="D41" s="65">
        <v>3</v>
      </c>
      <c r="E41" s="63" t="s">
        <v>19</v>
      </c>
      <c r="F41" s="55"/>
      <c r="G41" s="52"/>
      <c r="H41" s="55"/>
      <c r="I41" s="55"/>
      <c r="J41" s="55"/>
      <c r="K41" s="64"/>
      <c r="L41" s="56"/>
      <c r="M41" s="71"/>
      <c r="N41" s="57"/>
      <c r="O41" s="57"/>
      <c r="P41" s="58"/>
      <c r="Q41" s="59"/>
    </row>
    <row r="42" spans="1:17" s="48" customFormat="1" ht="20.25" customHeight="1">
      <c r="A42" s="53"/>
      <c r="B42" s="156"/>
      <c r="C42" s="128"/>
      <c r="D42" s="49">
        <v>4</v>
      </c>
      <c r="E42" s="63" t="s">
        <v>92</v>
      </c>
      <c r="F42" s="55"/>
      <c r="G42" s="55"/>
      <c r="H42" s="55"/>
      <c r="I42" s="55"/>
      <c r="J42" s="55"/>
      <c r="K42" s="64"/>
      <c r="L42" s="56"/>
      <c r="M42" s="71"/>
      <c r="N42" s="57"/>
      <c r="O42" s="57"/>
      <c r="P42" s="58"/>
      <c r="Q42" s="59"/>
    </row>
    <row r="43" spans="1:17" s="48" customFormat="1" ht="20.25" customHeight="1" thickBot="1">
      <c r="A43" s="53"/>
      <c r="B43" s="156"/>
      <c r="C43" s="128"/>
      <c r="D43" s="66">
        <v>5</v>
      </c>
      <c r="E43" s="129" t="s">
        <v>86</v>
      </c>
      <c r="F43" s="130"/>
      <c r="G43" s="130"/>
      <c r="H43" s="130"/>
      <c r="I43" s="130"/>
      <c r="J43" s="130"/>
      <c r="K43" s="131"/>
      <c r="L43" s="67"/>
      <c r="M43" s="71"/>
      <c r="N43" s="68"/>
      <c r="O43" s="68"/>
      <c r="P43" s="69"/>
      <c r="Q43" s="54"/>
    </row>
    <row r="44" spans="2:17" ht="33" customHeight="1" thickBot="1" thickTop="1">
      <c r="B44" s="142" t="s">
        <v>82</v>
      </c>
      <c r="C44" s="142"/>
      <c r="D44" s="142"/>
      <c r="E44" s="142"/>
      <c r="F44" s="142"/>
      <c r="G44" s="142"/>
      <c r="H44" s="142"/>
      <c r="I44" s="142"/>
      <c r="J44" s="142"/>
      <c r="K44" s="142"/>
      <c r="L44" s="132"/>
      <c r="M44" s="133"/>
      <c r="N44" s="133"/>
      <c r="O44" s="133"/>
      <c r="P44" s="134"/>
      <c r="Q44" s="70"/>
    </row>
    <row r="45" ht="14.25" thickTop="1"/>
  </sheetData>
  <sheetProtection/>
  <mergeCells count="30">
    <mergeCell ref="B2:Q2"/>
    <mergeCell ref="D29:D36"/>
    <mergeCell ref="B44:K44"/>
    <mergeCell ref="B6:K8"/>
    <mergeCell ref="C10:C18"/>
    <mergeCell ref="B9:B43"/>
    <mergeCell ref="D11:D18"/>
    <mergeCell ref="C19:C27"/>
    <mergeCell ref="D20:D27"/>
    <mergeCell ref="C28:C36"/>
    <mergeCell ref="L44:P44"/>
    <mergeCell ref="P6:P7"/>
    <mergeCell ref="L6:L7"/>
    <mergeCell ref="M6:M7"/>
    <mergeCell ref="N6:N7"/>
    <mergeCell ref="O6:O7"/>
    <mergeCell ref="O11:O18"/>
    <mergeCell ref="P11:P18"/>
    <mergeCell ref="O20:O27"/>
    <mergeCell ref="P20:P27"/>
    <mergeCell ref="O29:O36"/>
    <mergeCell ref="P29:P36"/>
    <mergeCell ref="C39:C43"/>
    <mergeCell ref="E43:K43"/>
    <mergeCell ref="M11:M18"/>
    <mergeCell ref="N11:N18"/>
    <mergeCell ref="M20:M27"/>
    <mergeCell ref="N20:N27"/>
    <mergeCell ref="M29:M36"/>
    <mergeCell ref="N29:N36"/>
  </mergeCells>
  <printOptions/>
  <pageMargins left="0.7086614173228347" right="0" top="0.45" bottom="0.25" header="0.2" footer="0.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4:J54"/>
  <sheetViews>
    <sheetView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46</v>
      </c>
    </row>
    <row r="8" spans="1:7" ht="13.5">
      <c r="A8" t="s">
        <v>38</v>
      </c>
      <c r="D8" t="s">
        <v>37</v>
      </c>
      <c r="G8" t="s">
        <v>39</v>
      </c>
    </row>
    <row r="9" spans="1:10" ht="15" customHeight="1">
      <c r="A9" s="10"/>
      <c r="B9" s="25"/>
      <c r="C9" s="11"/>
      <c r="D9" s="120" t="s">
        <v>27</v>
      </c>
      <c r="E9" s="118" t="s">
        <v>29</v>
      </c>
      <c r="F9" s="118" t="s">
        <v>27</v>
      </c>
      <c r="G9" s="118" t="s">
        <v>30</v>
      </c>
      <c r="H9" s="118" t="s">
        <v>23</v>
      </c>
      <c r="I9" s="16"/>
      <c r="J9" s="16"/>
    </row>
    <row r="10" spans="1:10" ht="15" customHeight="1">
      <c r="A10" s="26" t="s">
        <v>1</v>
      </c>
      <c r="B10" s="27"/>
      <c r="C10" s="28"/>
      <c r="D10" s="121"/>
      <c r="E10" s="118"/>
      <c r="F10" s="118"/>
      <c r="G10" s="118"/>
      <c r="H10" s="118"/>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122"/>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23"/>
      <c r="F13" s="31">
        <f>ROUND(D13*E41,0)</f>
        <v>33748837</v>
      </c>
      <c r="G13" s="31">
        <f t="shared" si="0"/>
        <v>26999422</v>
      </c>
      <c r="H13" s="32">
        <f t="shared" si="1"/>
        <v>566987869</v>
      </c>
      <c r="I13" s="17"/>
      <c r="J13" s="17"/>
    </row>
    <row r="14" spans="1:10" ht="15" customHeight="1">
      <c r="A14" s="18"/>
      <c r="B14" s="5">
        <v>3</v>
      </c>
      <c r="C14" s="17" t="s">
        <v>4</v>
      </c>
      <c r="D14" s="24">
        <v>78849900</v>
      </c>
      <c r="E14" s="123"/>
      <c r="F14" s="31">
        <f>ROUND(D14*E41,0)</f>
        <v>5256587</v>
      </c>
      <c r="G14" s="31">
        <f t="shared" si="0"/>
        <v>4205324</v>
      </c>
      <c r="H14" s="32">
        <f t="shared" si="1"/>
        <v>88311811</v>
      </c>
      <c r="I14" s="17"/>
      <c r="J14" s="17"/>
    </row>
    <row r="15" spans="1:10" ht="15" customHeight="1">
      <c r="A15" s="19" t="s">
        <v>40</v>
      </c>
      <c r="B15" s="5">
        <v>4</v>
      </c>
      <c r="C15" s="17" t="s">
        <v>5</v>
      </c>
      <c r="D15" s="24">
        <v>54675000</v>
      </c>
      <c r="E15" s="123"/>
      <c r="F15" s="31">
        <f>ROUND(D15*E41,0)</f>
        <v>3644949</v>
      </c>
      <c r="G15" s="31">
        <f t="shared" si="0"/>
        <v>2915997</v>
      </c>
      <c r="H15" s="32">
        <f t="shared" si="1"/>
        <v>61235946</v>
      </c>
      <c r="I15" s="17"/>
      <c r="J15" s="17"/>
    </row>
    <row r="16" spans="1:10" ht="15" customHeight="1">
      <c r="A16" s="18"/>
      <c r="B16" s="5">
        <v>5</v>
      </c>
      <c r="C16" s="17" t="s">
        <v>6</v>
      </c>
      <c r="D16" s="24">
        <v>32040000</v>
      </c>
      <c r="E16" s="123"/>
      <c r="F16" s="31">
        <f>ROUND(D16*E41,0)</f>
        <v>2135970</v>
      </c>
      <c r="G16" s="31">
        <f t="shared" si="0"/>
        <v>1708799</v>
      </c>
      <c r="H16" s="32">
        <f t="shared" si="1"/>
        <v>35884769</v>
      </c>
      <c r="I16" s="17"/>
      <c r="J16" s="17"/>
    </row>
    <row r="17" spans="1:10" ht="15" customHeight="1">
      <c r="A17" s="18"/>
      <c r="B17" s="5">
        <v>6</v>
      </c>
      <c r="C17" s="17" t="s">
        <v>7</v>
      </c>
      <c r="D17" s="24">
        <v>11585520</v>
      </c>
      <c r="E17" s="123"/>
      <c r="F17" s="31">
        <f>ROUND(D17*E41,0)</f>
        <v>772357</v>
      </c>
      <c r="G17" s="31">
        <f t="shared" si="0"/>
        <v>617894</v>
      </c>
      <c r="H17" s="32">
        <f t="shared" si="1"/>
        <v>12975771</v>
      </c>
      <c r="I17" s="17"/>
      <c r="J17" s="17"/>
    </row>
    <row r="18" spans="1:10" ht="15" customHeight="1">
      <c r="A18" s="18"/>
      <c r="B18" s="5">
        <v>7</v>
      </c>
      <c r="C18" s="40" t="s">
        <v>42</v>
      </c>
      <c r="D18" s="24">
        <v>45581000</v>
      </c>
      <c r="E18" s="123"/>
      <c r="F18" s="31">
        <f>ROUND(D18*E41,0)</f>
        <v>3038691</v>
      </c>
      <c r="G18" s="31">
        <f>ROUND((D18+F18)*0.05,0)</f>
        <v>2430985</v>
      </c>
      <c r="H18" s="32">
        <f>D18+F18+G18</f>
        <v>51050676</v>
      </c>
      <c r="I18" s="17"/>
      <c r="J18" s="17"/>
    </row>
    <row r="19" spans="1:10" ht="15" customHeight="1">
      <c r="A19" s="22"/>
      <c r="B19" s="20" t="s">
        <v>8</v>
      </c>
      <c r="C19" s="21"/>
      <c r="D19" s="24">
        <f>SUM(D12:D18)</f>
        <v>755040300</v>
      </c>
      <c r="E19" s="123"/>
      <c r="F19" s="24">
        <f>SUM(F12:F18)</f>
        <v>50335318</v>
      </c>
      <c r="G19" s="24">
        <f>SUM(G12:G18)</f>
        <v>40268781</v>
      </c>
      <c r="H19" s="32">
        <f>SUM(H12:H18)</f>
        <v>845644399</v>
      </c>
      <c r="I19" s="17"/>
      <c r="J19" s="17"/>
    </row>
    <row r="20" spans="1:10" ht="15" customHeight="1">
      <c r="A20" s="33" t="s">
        <v>9</v>
      </c>
      <c r="B20" s="34"/>
      <c r="C20" s="35"/>
      <c r="D20" s="24">
        <v>65160900</v>
      </c>
      <c r="E20" s="123"/>
      <c r="F20" s="31">
        <f>ROUND(D20*E41,0)</f>
        <v>4343999</v>
      </c>
      <c r="G20" s="31">
        <f>ROUND((D20+F20)*0.05,0)</f>
        <v>3475245</v>
      </c>
      <c r="H20" s="32">
        <f t="shared" si="1"/>
        <v>72980144</v>
      </c>
      <c r="I20" s="17"/>
      <c r="J20" s="17"/>
    </row>
    <row r="21" spans="1:10" ht="15" customHeight="1">
      <c r="A21" s="33" t="s">
        <v>10</v>
      </c>
      <c r="B21" s="34"/>
      <c r="C21" s="35"/>
      <c r="D21" s="24"/>
      <c r="E21" s="123"/>
      <c r="F21" s="31">
        <f>ROUND(D21*E41,0)</f>
        <v>0</v>
      </c>
      <c r="G21" s="31">
        <f>ROUND((D21+F21)*0.05,0)</f>
        <v>0</v>
      </c>
      <c r="H21" s="32">
        <f t="shared" si="1"/>
        <v>0</v>
      </c>
      <c r="I21" s="17"/>
      <c r="J21" s="17"/>
    </row>
    <row r="22" spans="1:10" ht="15" customHeight="1">
      <c r="A22" s="33" t="s">
        <v>11</v>
      </c>
      <c r="B22" s="34"/>
      <c r="C22" s="35"/>
      <c r="D22" s="24"/>
      <c r="E22" s="123"/>
      <c r="F22" s="31">
        <f>ROUND(D22*E41,0)</f>
        <v>0</v>
      </c>
      <c r="G22" s="31">
        <f>ROUND((D22+F22)*0.05,0)</f>
        <v>0</v>
      </c>
      <c r="H22" s="32">
        <f t="shared" si="1"/>
        <v>0</v>
      </c>
      <c r="I22" s="17"/>
      <c r="J22" s="17"/>
    </row>
    <row r="23" spans="1:10" ht="15" customHeight="1">
      <c r="A23" s="10"/>
      <c r="B23" s="11"/>
      <c r="C23" s="17"/>
      <c r="D23" s="24">
        <v>9000000</v>
      </c>
      <c r="E23" s="123"/>
      <c r="F23" s="31">
        <f>ROUND(D23*E41,0)</f>
        <v>599992</v>
      </c>
      <c r="G23" s="31">
        <f>ROUND((D23+F23)*0.05,0)</f>
        <v>480000</v>
      </c>
      <c r="H23" s="32">
        <f t="shared" si="1"/>
        <v>10079992</v>
      </c>
      <c r="I23" s="17"/>
      <c r="J23" s="17"/>
    </row>
    <row r="24" spans="1:10" ht="15" customHeight="1">
      <c r="A24" s="12" t="s">
        <v>12</v>
      </c>
      <c r="B24" s="13"/>
      <c r="C24" s="17"/>
      <c r="D24" s="24"/>
      <c r="E24" s="123"/>
      <c r="F24" s="31">
        <f>ROUND(D24*E41,0)</f>
        <v>0</v>
      </c>
      <c r="G24" s="31">
        <f>ROUND((D24+F24)*0.05,0)</f>
        <v>0</v>
      </c>
      <c r="H24" s="32">
        <f t="shared" si="1"/>
        <v>0</v>
      </c>
      <c r="I24" s="17"/>
      <c r="J24" s="17"/>
    </row>
    <row r="25" spans="1:10" ht="15" customHeight="1">
      <c r="A25" s="14"/>
      <c r="B25" s="15"/>
      <c r="C25" s="5" t="s">
        <v>8</v>
      </c>
      <c r="D25" s="24">
        <f>SUM(D23:D24)</f>
        <v>9000000</v>
      </c>
      <c r="E25" s="123"/>
      <c r="F25" s="31">
        <f>SUM(F23:F24)</f>
        <v>599992</v>
      </c>
      <c r="G25" s="31">
        <f>SUM(G23:G24)</f>
        <v>480000</v>
      </c>
      <c r="H25" s="32">
        <f t="shared" si="1"/>
        <v>10079992</v>
      </c>
      <c r="I25" s="17"/>
      <c r="J25" s="17"/>
    </row>
    <row r="26" spans="1:10" ht="15" customHeight="1">
      <c r="A26" s="36" t="s">
        <v>13</v>
      </c>
      <c r="B26" s="34"/>
      <c r="C26" s="35"/>
      <c r="D26" s="24"/>
      <c r="E26" s="123"/>
      <c r="F26" s="31">
        <f>ROUND(D26*E41,0)</f>
        <v>0</v>
      </c>
      <c r="G26" s="31">
        <f>ROUND((D26+F26)*0.05,0)</f>
        <v>0</v>
      </c>
      <c r="H26" s="32">
        <f t="shared" si="1"/>
        <v>0</v>
      </c>
      <c r="I26" s="17"/>
      <c r="J26" s="17"/>
    </row>
    <row r="27" spans="1:10" ht="15" customHeight="1">
      <c r="A27" s="10"/>
      <c r="B27" s="11"/>
      <c r="C27" s="37" t="s">
        <v>14</v>
      </c>
      <c r="D27" s="24">
        <v>7650000</v>
      </c>
      <c r="E27" s="123"/>
      <c r="F27" s="31">
        <f>ROUND(D27*E41,0)</f>
        <v>509993</v>
      </c>
      <c r="G27" s="31">
        <f>ROUND((D27+F27)*0.05,0)</f>
        <v>408000</v>
      </c>
      <c r="H27" s="32">
        <f t="shared" si="1"/>
        <v>8567993</v>
      </c>
      <c r="I27" s="17"/>
      <c r="J27" s="17"/>
    </row>
    <row r="28" spans="1:10" ht="15" customHeight="1">
      <c r="A28" s="12" t="s">
        <v>16</v>
      </c>
      <c r="B28" s="13"/>
      <c r="C28" s="37" t="s">
        <v>15</v>
      </c>
      <c r="D28" s="24"/>
      <c r="E28" s="123"/>
      <c r="F28" s="31">
        <f>ROUND(D28*E41,0)</f>
        <v>0</v>
      </c>
      <c r="G28" s="31">
        <f>ROUND((D28+F28)*0.05,0)</f>
        <v>0</v>
      </c>
      <c r="H28" s="32">
        <f t="shared" si="1"/>
        <v>0</v>
      </c>
      <c r="I28" s="17"/>
      <c r="J28" s="17"/>
    </row>
    <row r="29" spans="1:10" ht="15" customHeight="1">
      <c r="A29" s="12" t="s">
        <v>17</v>
      </c>
      <c r="B29" s="13"/>
      <c r="C29" s="17"/>
      <c r="D29" s="24"/>
      <c r="E29" s="123"/>
      <c r="F29" s="31">
        <f>ROUND(D29*E41,0)</f>
        <v>0</v>
      </c>
      <c r="G29" s="31">
        <f>ROUND((D29+F29)*0.05,0)</f>
        <v>0</v>
      </c>
      <c r="H29" s="32">
        <f t="shared" si="1"/>
        <v>0</v>
      </c>
      <c r="I29" s="17"/>
      <c r="J29" s="17"/>
    </row>
    <row r="30" spans="1:10" ht="15" customHeight="1">
      <c r="A30" s="14"/>
      <c r="B30" s="15"/>
      <c r="C30" s="5" t="s">
        <v>8</v>
      </c>
      <c r="D30" s="24">
        <f>SUM(D27:D29)</f>
        <v>7650000</v>
      </c>
      <c r="E30" s="123"/>
      <c r="F30" s="24">
        <f>SUM(F27:F29)</f>
        <v>509993</v>
      </c>
      <c r="G30" s="31">
        <f>SUM(G27:G29)</f>
        <v>408000</v>
      </c>
      <c r="H30" s="32">
        <f t="shared" si="1"/>
        <v>8567993</v>
      </c>
      <c r="I30" s="17"/>
      <c r="J30" s="17"/>
    </row>
    <row r="31" spans="1:10" ht="15" customHeight="1">
      <c r="A31" s="33" t="s">
        <v>18</v>
      </c>
      <c r="B31" s="34"/>
      <c r="C31" s="35"/>
      <c r="D31" s="24"/>
      <c r="E31" s="123"/>
      <c r="F31" s="31">
        <f>ROUND(D31*E41,0)</f>
        <v>0</v>
      </c>
      <c r="G31" s="31">
        <f>ROUND((D31+F31)*0.05,0)</f>
        <v>0</v>
      </c>
      <c r="H31" s="32">
        <f t="shared" si="1"/>
        <v>0</v>
      </c>
      <c r="I31" s="17"/>
      <c r="J31" s="17"/>
    </row>
    <row r="32" spans="1:10" ht="15" customHeight="1">
      <c r="A32" s="33" t="s">
        <v>55</v>
      </c>
      <c r="B32" s="34"/>
      <c r="C32" s="35"/>
      <c r="D32" s="24"/>
      <c r="E32" s="123"/>
      <c r="F32" s="31">
        <f>ROUND(D32*E41,0)</f>
        <v>0</v>
      </c>
      <c r="G32" s="31">
        <f>ROUND((D32+F32)*0.05,0)</f>
        <v>0</v>
      </c>
      <c r="H32" s="32">
        <f t="shared" si="1"/>
        <v>0</v>
      </c>
      <c r="I32" s="17"/>
      <c r="J32" s="17"/>
    </row>
    <row r="33" spans="1:10" ht="15" customHeight="1">
      <c r="A33" s="16"/>
      <c r="B33" s="5">
        <v>1</v>
      </c>
      <c r="C33" s="17" t="s">
        <v>20</v>
      </c>
      <c r="D33" s="24">
        <v>0</v>
      </c>
      <c r="E33" s="123"/>
      <c r="F33" s="31">
        <f>ROUND(D33*E41,0)</f>
        <v>0</v>
      </c>
      <c r="G33" s="31">
        <f>ROUND((D33+F33)*0.05,0)</f>
        <v>0</v>
      </c>
      <c r="H33" s="32">
        <f t="shared" si="1"/>
        <v>0</v>
      </c>
      <c r="I33" s="17"/>
      <c r="J33" s="17"/>
    </row>
    <row r="34" spans="1:10" ht="15" customHeight="1">
      <c r="A34" s="119" t="s">
        <v>22</v>
      </c>
      <c r="B34" s="5">
        <v>2</v>
      </c>
      <c r="C34" s="17" t="s">
        <v>21</v>
      </c>
      <c r="D34" s="24">
        <v>11697500</v>
      </c>
      <c r="E34" s="123"/>
      <c r="F34" s="31">
        <f>ROUND(D34*E41,0)</f>
        <v>779822</v>
      </c>
      <c r="G34" s="31">
        <f>ROUND((D34+F34)*0.05,0)-1</f>
        <v>623865</v>
      </c>
      <c r="H34" s="32">
        <f t="shared" si="1"/>
        <v>13101187</v>
      </c>
      <c r="I34" s="17"/>
      <c r="J34" s="17"/>
    </row>
    <row r="35" spans="1:10" ht="15" customHeight="1">
      <c r="A35" s="119"/>
      <c r="B35" s="5">
        <v>3</v>
      </c>
      <c r="C35" s="17" t="s">
        <v>44</v>
      </c>
      <c r="D35" s="24"/>
      <c r="E35" s="123"/>
      <c r="F35" s="31">
        <f>ROUND(D35*E41,0)</f>
        <v>0</v>
      </c>
      <c r="G35" s="31">
        <f>ROUND((D35+F35)*0.05,0)</f>
        <v>0</v>
      </c>
      <c r="H35" s="32">
        <f t="shared" si="1"/>
        <v>0</v>
      </c>
      <c r="I35" s="17"/>
      <c r="J35" s="17"/>
    </row>
    <row r="36" spans="1:10" ht="15" customHeight="1">
      <c r="A36" s="119"/>
      <c r="B36" s="5">
        <v>4</v>
      </c>
      <c r="C36" s="17" t="s">
        <v>45</v>
      </c>
      <c r="D36" s="24"/>
      <c r="E36" s="123"/>
      <c r="F36" s="31">
        <f>ROUND(D36*E41,0)</f>
        <v>0</v>
      </c>
      <c r="G36" s="31">
        <f>ROUND((D36+F36)*0.05,0)</f>
        <v>0</v>
      </c>
      <c r="H36" s="32">
        <f t="shared" si="1"/>
        <v>0</v>
      </c>
      <c r="I36" s="17"/>
      <c r="J36" s="17"/>
    </row>
    <row r="37" spans="1:10" ht="15" customHeight="1">
      <c r="A37" s="43"/>
      <c r="B37" s="17"/>
      <c r="C37" s="35"/>
      <c r="D37" s="24"/>
      <c r="E37" s="123"/>
      <c r="F37" s="31"/>
      <c r="G37" s="31"/>
      <c r="H37" s="32"/>
      <c r="I37" s="17"/>
      <c r="J37" s="17"/>
    </row>
    <row r="38" spans="1:10" ht="15" customHeight="1">
      <c r="A38" s="22"/>
      <c r="B38" s="20" t="s">
        <v>8</v>
      </c>
      <c r="C38" s="21"/>
      <c r="D38" s="24">
        <f>SUM(D33:D36)</f>
        <v>11697500</v>
      </c>
      <c r="E38" s="123"/>
      <c r="F38" s="31">
        <f>SUM(F33:F36)</f>
        <v>779822</v>
      </c>
      <c r="G38" s="31">
        <f>SUM(G33:G36)</f>
        <v>623865</v>
      </c>
      <c r="H38" s="32">
        <f t="shared" si="1"/>
        <v>13101187</v>
      </c>
      <c r="I38" s="17"/>
      <c r="J38" s="17"/>
    </row>
    <row r="39" spans="1:10" ht="15" customHeight="1">
      <c r="A39" s="20" t="s">
        <v>25</v>
      </c>
      <c r="B39" s="23"/>
      <c r="C39" s="21"/>
      <c r="D39" s="24">
        <f>D19+D20+D25+D30+D31+D38</f>
        <v>848548700</v>
      </c>
      <c r="E39" s="123"/>
      <c r="F39" s="24">
        <f>F19+F20+F25+F30+F31+F38</f>
        <v>56569124</v>
      </c>
      <c r="G39" s="24">
        <f>G19+G20+G25+G30+G31+G38</f>
        <v>45255891</v>
      </c>
      <c r="H39" s="32">
        <f>H19+H20+H25+H30+H31+H38</f>
        <v>950373715</v>
      </c>
      <c r="I39" s="17"/>
      <c r="J39" s="17"/>
    </row>
    <row r="40" spans="1:10" ht="15" customHeight="1">
      <c r="A40" s="20" t="s">
        <v>24</v>
      </c>
      <c r="B40" s="23"/>
      <c r="C40" s="21"/>
      <c r="D40" s="24">
        <v>528000</v>
      </c>
      <c r="E40" s="124"/>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57</v>
      </c>
      <c r="F46" s="3"/>
      <c r="J46" s="9"/>
    </row>
    <row r="47" ht="13.5">
      <c r="A47" s="4" t="s">
        <v>58</v>
      </c>
    </row>
    <row r="48" ht="13.5">
      <c r="A48" s="4" t="s">
        <v>59</v>
      </c>
    </row>
    <row r="49" ht="13.5">
      <c r="A49" s="4" t="s">
        <v>60</v>
      </c>
    </row>
    <row r="50" ht="13.5">
      <c r="A50" s="4" t="s">
        <v>61</v>
      </c>
    </row>
    <row r="51" ht="13.5">
      <c r="A51" s="4" t="s">
        <v>62</v>
      </c>
    </row>
    <row r="52" ht="13.5">
      <c r="A52" s="4" t="s">
        <v>63</v>
      </c>
    </row>
    <row r="53" ht="13.5">
      <c r="A53" s="45" t="s">
        <v>64</v>
      </c>
    </row>
    <row r="54" ht="13.5">
      <c r="A54" s="4" t="s">
        <v>56</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2014-04-22T10:01:38Z</cp:lastPrinted>
  <dcterms:created xsi:type="dcterms:W3CDTF">1997-01-08T22:48:59Z</dcterms:created>
  <dcterms:modified xsi:type="dcterms:W3CDTF">2015-04-10T02:03:55Z</dcterms:modified>
  <cp:category/>
  <cp:version/>
  <cp:contentType/>
  <cp:contentStatus/>
</cp:coreProperties>
</file>