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5 事業実施\05 新任訪問看護師育成支援事業\03HP掲載データ\02様式類\01事業計画書類（済）\"/>
    </mc:Choice>
  </mc:AlternateContent>
  <bookViews>
    <workbookView xWindow="-3816" yWindow="1140" windowWidth="19392" windowHeight="5820" tabRatio="717" activeTab="3"/>
  </bookViews>
  <sheets>
    <sheet name="様式１" sheetId="17" r:id="rId1"/>
    <sheet name="様式１－２(個表)" sheetId="22" r:id="rId2"/>
    <sheet name="【記入例】様式１" sheetId="23" r:id="rId3"/>
    <sheet name="【記入例】様式１－２(個表)" sheetId="24" r:id="rId4"/>
  </sheets>
  <externalReferences>
    <externalReference r:id="rId5"/>
  </externalReferences>
  <definedNames>
    <definedName name="_xlnm.Print_Area" localSheetId="2">【記入例】様式１!$A$1:$J$25</definedName>
    <definedName name="_xlnm.Print_Area" localSheetId="3">'【記入例】様式１－２(個表)'!$A$1:$M$40</definedName>
    <definedName name="_xlnm.Print_Area" localSheetId="0">様式１!$A$1:$J$25</definedName>
    <definedName name="_xlnm.Print_Area" localSheetId="1">'様式１－２(個表)'!$A$1:$M$40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D22" i="22" l="1"/>
  <c r="B16" i="23" l="1"/>
  <c r="B16" i="17"/>
  <c r="B15" i="23"/>
  <c r="B15" i="17"/>
  <c r="F16" i="23"/>
  <c r="F16" i="17"/>
  <c r="F15" i="23"/>
  <c r="N22" i="24"/>
  <c r="K34" i="24"/>
  <c r="G34" i="24"/>
  <c r="M34" i="24" s="1"/>
  <c r="F34" i="24"/>
  <c r="K33" i="24"/>
  <c r="K32" i="24"/>
  <c r="K31" i="24"/>
  <c r="K30" i="24"/>
  <c r="D22" i="24"/>
  <c r="H22" i="24" s="1"/>
  <c r="L22" i="24" s="1"/>
  <c r="E17" i="23"/>
  <c r="C17" i="23"/>
  <c r="D16" i="23"/>
  <c r="G16" i="23" s="1"/>
  <c r="I16" i="23" s="1"/>
  <c r="F17" i="23"/>
  <c r="D15" i="23"/>
  <c r="D17" i="23" s="1"/>
  <c r="B17" i="23"/>
  <c r="G15" i="23" l="1"/>
  <c r="N22" i="22"/>
  <c r="F15" i="17" s="1"/>
  <c r="C17" i="17"/>
  <c r="G34" i="22"/>
  <c r="H22" i="22"/>
  <c r="I15" i="23" l="1"/>
  <c r="I17" i="23" s="1"/>
  <c r="G17" i="23"/>
  <c r="M34" i="22"/>
  <c r="F34" i="22"/>
  <c r="G33" i="22"/>
  <c r="K33" i="22" s="1"/>
  <c r="K32" i="22"/>
  <c r="K31" i="22"/>
  <c r="K30" i="22"/>
  <c r="K34" i="22" s="1"/>
  <c r="L22" i="22"/>
  <c r="B17" i="17" l="1"/>
  <c r="E17" i="17"/>
  <c r="D15" i="17"/>
  <c r="G15" i="17" s="1"/>
  <c r="I15" i="17" s="1"/>
  <c r="D16" i="17" l="1"/>
  <c r="G16" i="17" s="1"/>
  <c r="D17" i="17" l="1"/>
  <c r="F17" i="17" l="1"/>
  <c r="I16" i="17" l="1"/>
  <c r="I17" i="17" s="1"/>
  <c r="G17" i="17"/>
</calcChain>
</file>

<file path=xl/sharedStrings.xml><?xml version="1.0" encoding="utf-8"?>
<sst xmlns="http://schemas.openxmlformats.org/spreadsheetml/2006/main" count="211" uniqueCount="152">
  <si>
    <t>経費</t>
    <rPh sb="0" eb="2">
      <t>ケイヒ</t>
    </rPh>
    <phoneticPr fontId="18"/>
  </si>
  <si>
    <t>備考</t>
    <rPh sb="0" eb="2">
      <t>ビコウ</t>
    </rPh>
    <phoneticPr fontId="18"/>
  </si>
  <si>
    <t>ステーション名</t>
    <rPh sb="6" eb="7">
      <t>メイ</t>
    </rPh>
    <phoneticPr fontId="18"/>
  </si>
  <si>
    <t>（単位：円）</t>
    <rPh sb="1" eb="3">
      <t>タンイ</t>
    </rPh>
    <rPh sb="4" eb="5">
      <t>エン</t>
    </rPh>
    <phoneticPr fontId="18"/>
  </si>
  <si>
    <t>雇用期間</t>
    <rPh sb="0" eb="2">
      <t>コヨウ</t>
    </rPh>
    <rPh sb="2" eb="4">
      <t>キカン</t>
    </rPh>
    <phoneticPr fontId="22"/>
  </si>
  <si>
    <t>給与費(円)</t>
    <rPh sb="0" eb="2">
      <t>キュウヨ</t>
    </rPh>
    <rPh sb="2" eb="3">
      <t>ヒ</t>
    </rPh>
    <rPh sb="4" eb="5">
      <t>エン</t>
    </rPh>
    <phoneticPr fontId="22"/>
  </si>
  <si>
    <t>【給与費】</t>
    <rPh sb="1" eb="3">
      <t>キュウヨ</t>
    </rPh>
    <rPh sb="3" eb="4">
      <t>ヒ</t>
    </rPh>
    <phoneticPr fontId="22"/>
  </si>
  <si>
    <t>（１）給与費</t>
    <rPh sb="3" eb="5">
      <t>キュウヨ</t>
    </rPh>
    <rPh sb="5" eb="6">
      <t>ヒ</t>
    </rPh>
    <phoneticPr fontId="18"/>
  </si>
  <si>
    <t>合　計</t>
    <rPh sb="0" eb="1">
      <t>ゴウ</t>
    </rPh>
    <rPh sb="2" eb="3">
      <t>ケイ</t>
    </rPh>
    <phoneticPr fontId="18"/>
  </si>
  <si>
    <t>総事業費</t>
    <rPh sb="0" eb="4">
      <t>ソウジギョウヒ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</si>
  <si>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</si>
  <si>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</si>
  <si>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</si>
  <si>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補助率</t>
    <rPh sb="0" eb="2">
      <t>ホジョ</t>
    </rPh>
    <rPh sb="2" eb="3">
      <t>リツ</t>
    </rPh>
    <phoneticPr fontId="2"/>
  </si>
  <si>
    <t>差引額</t>
    <rPh sb="0" eb="1">
      <t>サ</t>
    </rPh>
    <rPh sb="1" eb="2">
      <t>ヒ</t>
    </rPh>
    <rPh sb="2" eb="3">
      <t>ガク</t>
    </rPh>
    <phoneticPr fontId="2"/>
  </si>
  <si>
    <t>研修名</t>
    <rPh sb="0" eb="2">
      <t>ケンシュウ</t>
    </rPh>
    <rPh sb="2" eb="3">
      <t>メイ</t>
    </rPh>
    <phoneticPr fontId="22"/>
  </si>
  <si>
    <t>受講期間</t>
    <rPh sb="0" eb="2">
      <t>ジュコウ</t>
    </rPh>
    <rPh sb="2" eb="4">
      <t>キカン</t>
    </rPh>
    <phoneticPr fontId="22"/>
  </si>
  <si>
    <t>合計</t>
    <rPh sb="0" eb="2">
      <t>ゴウケイ</t>
    </rPh>
    <phoneticPr fontId="22"/>
  </si>
  <si>
    <t>採用方法</t>
    <rPh sb="0" eb="2">
      <t>サイヨウ</t>
    </rPh>
    <phoneticPr fontId="22"/>
  </si>
  <si>
    <t>所定労働時間（時間数）</t>
    <rPh sb="0" eb="2">
      <t>ショテイ</t>
    </rPh>
    <rPh sb="2" eb="4">
      <t>ロウドウ</t>
    </rPh>
    <rPh sb="4" eb="6">
      <t>ジカン</t>
    </rPh>
    <rPh sb="7" eb="10">
      <t>ジカンスウ</t>
    </rPh>
    <phoneticPr fontId="22"/>
  </si>
  <si>
    <t>１／２</t>
    <phoneticPr fontId="18"/>
  </si>
  <si>
    <t>（F）×（G）</t>
    <phoneticPr fontId="18"/>
  </si>
  <si>
    <t>（A）</t>
    <phoneticPr fontId="18"/>
  </si>
  <si>
    <t>（B）</t>
    <phoneticPr fontId="18"/>
  </si>
  <si>
    <t>（C）</t>
    <phoneticPr fontId="18"/>
  </si>
  <si>
    <t>（D）</t>
    <phoneticPr fontId="18"/>
  </si>
  <si>
    <t>（Ｅ）</t>
    <phoneticPr fontId="18"/>
  </si>
  <si>
    <t>（F）</t>
    <phoneticPr fontId="18"/>
  </si>
  <si>
    <t>（Ｇ）</t>
    <phoneticPr fontId="22"/>
  </si>
  <si>
    <t>（H）</t>
    <phoneticPr fontId="18"/>
  </si>
  <si>
    <t>寄付金その他</t>
    <rPh sb="0" eb="3">
      <t>キフキン</t>
    </rPh>
    <rPh sb="5" eb="6">
      <t>タ</t>
    </rPh>
    <phoneticPr fontId="2"/>
  </si>
  <si>
    <t>の収入額</t>
    <phoneticPr fontId="22"/>
  </si>
  <si>
    <t>支出予定額</t>
    <phoneticPr fontId="22"/>
  </si>
  <si>
    <t>対象経費の</t>
    <rPh sb="0" eb="2">
      <t>タイショウ</t>
    </rPh>
    <rPh sb="2" eb="4">
      <t>ケイヒ</t>
    </rPh>
    <phoneticPr fontId="2"/>
  </si>
  <si>
    <t>（２）外部研修
受講経費</t>
    <rPh sb="3" eb="5">
      <t>ガイブ</t>
    </rPh>
    <rPh sb="5" eb="7">
      <t>ケンシュウ</t>
    </rPh>
    <rPh sb="8" eb="10">
      <t>ジュコウ</t>
    </rPh>
    <rPh sb="10" eb="12">
      <t>ケイヒ</t>
    </rPh>
    <phoneticPr fontId="18"/>
  </si>
  <si>
    <t>勤務日数</t>
    <phoneticPr fontId="22"/>
  </si>
  <si>
    <t>対象期間中</t>
    <rPh sb="0" eb="2">
      <t>タイショウ</t>
    </rPh>
    <rPh sb="2" eb="5">
      <t>キカンチュウ</t>
    </rPh>
    <phoneticPr fontId="22"/>
  </si>
  <si>
    <t>所定労働</t>
    <rPh sb="0" eb="2">
      <t>ショテイ</t>
    </rPh>
    <rPh sb="2" eb="4">
      <t>ロウドウ</t>
    </rPh>
    <phoneticPr fontId="22"/>
  </si>
  <si>
    <t>ｄ</t>
    <phoneticPr fontId="22"/>
  </si>
  <si>
    <t>e＝ｄ/ｃ</t>
    <phoneticPr fontId="22"/>
  </si>
  <si>
    <t>1時間当たり給与費（時給）</t>
    <rPh sb="1" eb="3">
      <t>ジカン</t>
    </rPh>
    <rPh sb="6" eb="8">
      <t>キュウヨ</t>
    </rPh>
    <rPh sb="8" eb="9">
      <t>ヒ</t>
    </rPh>
    <rPh sb="10" eb="12">
      <t>ジキュウ</t>
    </rPh>
    <phoneticPr fontId="22"/>
  </si>
  <si>
    <t>時給上限額</t>
    <rPh sb="0" eb="2">
      <t>ジキュウ</t>
    </rPh>
    <rPh sb="2" eb="5">
      <t>ジョウゲンガク</t>
    </rPh>
    <phoneticPr fontId="22"/>
  </si>
  <si>
    <t>（円/時間）</t>
    <rPh sb="1" eb="2">
      <t>エン</t>
    </rPh>
    <phoneticPr fontId="22"/>
  </si>
  <si>
    <t>1時間当たり給与費（円）</t>
    <rPh sb="1" eb="3">
      <t>ジカン</t>
    </rPh>
    <rPh sb="6" eb="8">
      <t>キュウヨ</t>
    </rPh>
    <rPh sb="8" eb="9">
      <t>ヒ</t>
    </rPh>
    <rPh sb="10" eb="11">
      <t>エン</t>
    </rPh>
    <phoneticPr fontId="22"/>
  </si>
  <si>
    <t>（Ｂ）＝（A）×ｃ</t>
    <phoneticPr fontId="22"/>
  </si>
  <si>
    <t>ｈ</t>
    <phoneticPr fontId="22"/>
  </si>
  <si>
    <t>時間数</t>
    <phoneticPr fontId="22"/>
  </si>
  <si>
    <t>ａ</t>
    <phoneticPr fontId="22"/>
  </si>
  <si>
    <t>ｂ</t>
    <phoneticPr fontId="22"/>
  </si>
  <si>
    <t>ｆ</t>
    <phoneticPr fontId="22"/>
  </si>
  <si>
    <t>　時　　分　～　　時　　分　（　　時間／日）</t>
    <rPh sb="1" eb="2">
      <t>ジ</t>
    </rPh>
    <rPh sb="4" eb="5">
      <t>フン</t>
    </rPh>
    <rPh sb="9" eb="10">
      <t>ジ</t>
    </rPh>
    <rPh sb="12" eb="13">
      <t>フン</t>
    </rPh>
    <rPh sb="17" eb="19">
      <t>ジカン</t>
    </rPh>
    <rPh sb="20" eb="21">
      <t>ニチ</t>
    </rPh>
    <phoneticPr fontId="22"/>
  </si>
  <si>
    <t>１．「寄附金その他の収入額（B）」は、該当がある場合はその金額を記入してください。</t>
    <rPh sb="3" eb="6">
      <t>キフキン</t>
    </rPh>
    <rPh sb="8" eb="9">
      <t>タ</t>
    </rPh>
    <rPh sb="10" eb="12">
      <t>シュウニュウ</t>
    </rPh>
    <rPh sb="12" eb="13">
      <t>ガク</t>
    </rPh>
    <rPh sb="19" eb="21">
      <t>ガイトウ</t>
    </rPh>
    <rPh sb="24" eb="26">
      <t>バアイ</t>
    </rPh>
    <rPh sb="29" eb="31">
      <t>キンガク</t>
    </rPh>
    <rPh sb="32" eb="34">
      <t>キニュウ</t>
    </rPh>
    <phoneticPr fontId="18"/>
  </si>
  <si>
    <t>２．「対象経費の支出予定額（D）」は、総事業費のうち事業所が負担する額を記入してください。</t>
    <rPh sb="3" eb="5">
      <t>タイショウ</t>
    </rPh>
    <rPh sb="5" eb="7">
      <t>ケイヒ</t>
    </rPh>
    <rPh sb="8" eb="10">
      <t>シシュツ</t>
    </rPh>
    <rPh sb="10" eb="12">
      <t>ヨテイ</t>
    </rPh>
    <rPh sb="12" eb="13">
      <t>ガク</t>
    </rPh>
    <rPh sb="19" eb="23">
      <t>ソウジギョウヒ</t>
    </rPh>
    <rPh sb="26" eb="28">
      <t>ジギョウ</t>
    </rPh>
    <rPh sb="28" eb="29">
      <t>ショ</t>
    </rPh>
    <rPh sb="30" eb="32">
      <t>フタン</t>
    </rPh>
    <rPh sb="34" eb="35">
      <t>ガク</t>
    </rPh>
    <rPh sb="36" eb="38">
      <t>キニュウ</t>
    </rPh>
    <phoneticPr fontId="18"/>
  </si>
  <si>
    <t>（A）－（B）</t>
    <phoneticPr fontId="18"/>
  </si>
  <si>
    <t>自　    　　年　　月　　日</t>
    <rPh sb="0" eb="1">
      <t>ジ</t>
    </rPh>
    <rPh sb="8" eb="9">
      <t>ネン</t>
    </rPh>
    <rPh sb="11" eb="12">
      <t>ガツ</t>
    </rPh>
    <rPh sb="14" eb="15">
      <t>ニチ</t>
    </rPh>
    <phoneticPr fontId="22"/>
  </si>
  <si>
    <t>至　    　　年　　月　　日</t>
    <phoneticPr fontId="22"/>
  </si>
  <si>
    <t>自　　　　　年　　月　　日</t>
    <rPh sb="0" eb="1">
      <t>ジ</t>
    </rPh>
    <rPh sb="6" eb="7">
      <t>ネン</t>
    </rPh>
    <rPh sb="9" eb="10">
      <t>ガツ</t>
    </rPh>
    <rPh sb="12" eb="13">
      <t>ニチ</t>
    </rPh>
    <phoneticPr fontId="22"/>
  </si>
  <si>
    <t>至　　　　　年　　月　　日</t>
    <phoneticPr fontId="22"/>
  </si>
  <si>
    <t>補助対象期間</t>
    <rPh sb="0" eb="2">
      <t>ホジョ</t>
    </rPh>
    <rPh sb="2" eb="4">
      <t>タイショウ</t>
    </rPh>
    <rPh sb="4" eb="6">
      <t>キカン</t>
    </rPh>
    <phoneticPr fontId="22"/>
  </si>
  <si>
    <t>３．「選定額（F）」は、「差引額（Ｃ）」、「対象経費の支出予定額（Ｄ）」及び「基準額（E）」を比較していずれか少ない額になります。</t>
    <rPh sb="3" eb="5">
      <t>センテイ</t>
    </rPh>
    <rPh sb="5" eb="6">
      <t>ガク</t>
    </rPh>
    <rPh sb="13" eb="14">
      <t>サ</t>
    </rPh>
    <rPh sb="14" eb="15">
      <t>ヒ</t>
    </rPh>
    <rPh sb="15" eb="16">
      <t>ガク</t>
    </rPh>
    <rPh sb="22" eb="24">
      <t>タイショウ</t>
    </rPh>
    <rPh sb="24" eb="26">
      <t>ケイヒ</t>
    </rPh>
    <rPh sb="27" eb="29">
      <t>シシュツ</t>
    </rPh>
    <rPh sb="29" eb="31">
      <t>ヨテイ</t>
    </rPh>
    <rPh sb="31" eb="32">
      <t>ガク</t>
    </rPh>
    <rPh sb="36" eb="37">
      <t>オヨ</t>
    </rPh>
    <rPh sb="39" eb="41">
      <t>キジュン</t>
    </rPh>
    <rPh sb="41" eb="42">
      <t>ガク</t>
    </rPh>
    <rPh sb="55" eb="56">
      <t>スク</t>
    </rPh>
    <rPh sb="58" eb="59">
      <t>ガク</t>
    </rPh>
    <phoneticPr fontId="18"/>
  </si>
  <si>
    <t>４．「補助所要額（H）」の合計額に1,000円未満の端数が生じた場合は、端数を切り捨てます。</t>
    <rPh sb="3" eb="5">
      <t>ホジョ</t>
    </rPh>
    <rPh sb="5" eb="7">
      <t>ショヨウ</t>
    </rPh>
    <rPh sb="7" eb="8">
      <t>ガク</t>
    </rPh>
    <rPh sb="13" eb="15">
      <t>ゴウケイ</t>
    </rPh>
    <rPh sb="15" eb="16">
      <t>ガク</t>
    </rPh>
    <rPh sb="22" eb="23">
      <t>エン</t>
    </rPh>
    <rPh sb="23" eb="25">
      <t>ミマン</t>
    </rPh>
    <rPh sb="26" eb="28">
      <t>ハスウ</t>
    </rPh>
    <rPh sb="29" eb="30">
      <t>ショウ</t>
    </rPh>
    <rPh sb="32" eb="34">
      <t>バアイ</t>
    </rPh>
    <rPh sb="36" eb="38">
      <t>ハスウ</t>
    </rPh>
    <rPh sb="39" eb="40">
      <t>キ</t>
    </rPh>
    <rPh sb="41" eb="42">
      <t>ス</t>
    </rPh>
    <phoneticPr fontId="18"/>
  </si>
  <si>
    <t>＜新任訪問看護師に係る所要額＞</t>
    <rPh sb="1" eb="3">
      <t>シンニン</t>
    </rPh>
    <rPh sb="3" eb="7">
      <t>ホ</t>
    </rPh>
    <rPh sb="5" eb="7">
      <t>カンゴ</t>
    </rPh>
    <rPh sb="7" eb="8">
      <t>シ</t>
    </rPh>
    <phoneticPr fontId="22"/>
  </si>
  <si>
    <t>新任訪問看護師氏名</t>
    <rPh sb="0" eb="2">
      <t>シンニン</t>
    </rPh>
    <rPh sb="2" eb="6">
      <t>ホ</t>
    </rPh>
    <rPh sb="6" eb="7">
      <t>シ</t>
    </rPh>
    <rPh sb="7" eb="9">
      <t>シメイ</t>
    </rPh>
    <phoneticPr fontId="22"/>
  </si>
  <si>
    <t>採用時状態
※1</t>
    <rPh sb="0" eb="2">
      <t>サイヨウ</t>
    </rPh>
    <rPh sb="2" eb="3">
      <t>ジ</t>
    </rPh>
    <rPh sb="3" eb="5">
      <t>ジョウタイ</t>
    </rPh>
    <phoneticPr fontId="22"/>
  </si>
  <si>
    <t>受講料</t>
    <rPh sb="0" eb="3">
      <t>ジュコウリョウ</t>
    </rPh>
    <phoneticPr fontId="22"/>
  </si>
  <si>
    <t>ｇ</t>
    <phoneticPr fontId="22"/>
  </si>
  <si>
    <t>【外部研修受講経費】</t>
    <rPh sb="1" eb="3">
      <t>ガイブ</t>
    </rPh>
    <rPh sb="3" eb="5">
      <t>ケンシュウ</t>
    </rPh>
    <rPh sb="5" eb="7">
      <t>ジュコウ</t>
    </rPh>
    <rPh sb="7" eb="9">
      <t>ケイヒ</t>
    </rPh>
    <phoneticPr fontId="22"/>
  </si>
  <si>
    <t>通算勤務時間数
（時間）</t>
    <rPh sb="0" eb="2">
      <t>ツウサン</t>
    </rPh>
    <rPh sb="2" eb="4">
      <t>キンム</t>
    </rPh>
    <rPh sb="4" eb="7">
      <t>ジカンスウ</t>
    </rPh>
    <rPh sb="9" eb="11">
      <t>ジカン</t>
    </rPh>
    <phoneticPr fontId="22"/>
  </si>
  <si>
    <t>ｃ</t>
    <phoneticPr fontId="22"/>
  </si>
  <si>
    <t>　（円）</t>
    <phoneticPr fontId="22"/>
  </si>
  <si>
    <t>対象期間中の給与費総額</t>
    <rPh sb="0" eb="2">
      <t>タイショウ</t>
    </rPh>
    <rPh sb="2" eb="4">
      <t>キカン</t>
    </rPh>
    <rPh sb="4" eb="5">
      <t>チュウ</t>
    </rPh>
    <rPh sb="6" eb="8">
      <t>キュウヨ</t>
    </rPh>
    <rPh sb="8" eb="9">
      <t>ヒ</t>
    </rPh>
    <rPh sb="9" eb="11">
      <t>ソウガク</t>
    </rPh>
    <phoneticPr fontId="22"/>
  </si>
  <si>
    <r>
      <t>給与費：所要額</t>
    </r>
    <r>
      <rPr>
        <sz val="11"/>
        <rFont val="HG丸ｺﾞｼｯｸM-PRO"/>
        <family val="3"/>
        <charset val="128"/>
      </rPr>
      <t>（円）</t>
    </r>
    <rPh sb="0" eb="2">
      <t>キュウヨ</t>
    </rPh>
    <rPh sb="2" eb="3">
      <t>ヒ</t>
    </rPh>
    <rPh sb="4" eb="6">
      <t>ショヨウ</t>
    </rPh>
    <rPh sb="6" eb="7">
      <t>ガク</t>
    </rPh>
    <rPh sb="8" eb="9">
      <t>エン</t>
    </rPh>
    <phoneticPr fontId="22"/>
  </si>
  <si>
    <t>ステーション
負担受講料</t>
    <phoneticPr fontId="22"/>
  </si>
  <si>
    <t>受講者負担
受講料</t>
    <rPh sb="0" eb="3">
      <t>ジュコウシャ</t>
    </rPh>
    <rPh sb="3" eb="5">
      <t>フタン</t>
    </rPh>
    <phoneticPr fontId="22"/>
  </si>
  <si>
    <t>-</t>
    <phoneticPr fontId="22"/>
  </si>
  <si>
    <t>雇用開始後2か月間</t>
    <rPh sb="0" eb="2">
      <t>コヨウ</t>
    </rPh>
    <rPh sb="2" eb="4">
      <t>カイシ</t>
    </rPh>
    <rPh sb="4" eb="5">
      <t>ゴ</t>
    </rPh>
    <rPh sb="7" eb="8">
      <t>ゲツ</t>
    </rPh>
    <rPh sb="8" eb="9">
      <t>カン</t>
    </rPh>
    <phoneticPr fontId="22"/>
  </si>
  <si>
    <t>I＝ｈ－ｇ</t>
  </si>
  <si>
    <t>50,000円　
ただし、新卒訪問看護師は、100,000円</t>
    <rPh sb="15" eb="19">
      <t>ホ</t>
    </rPh>
    <rPh sb="19" eb="20">
      <t>シ</t>
    </rPh>
    <phoneticPr fontId="22"/>
  </si>
  <si>
    <t>計</t>
    <rPh sb="0" eb="1">
      <t>ケイ</t>
    </rPh>
    <phoneticPr fontId="22"/>
  </si>
  <si>
    <t>【記入上の注意】</t>
    <rPh sb="1" eb="3">
      <t>キニュウ</t>
    </rPh>
    <rPh sb="3" eb="4">
      <t>ジョウ</t>
    </rPh>
    <rPh sb="5" eb="7">
      <t>チュウイ</t>
    </rPh>
    <phoneticPr fontId="18"/>
  </si>
  <si>
    <t>週当たり
勤務日数</t>
    <rPh sb="0" eb="1">
      <t>シュウ</t>
    </rPh>
    <rPh sb="1" eb="2">
      <t>ア</t>
    </rPh>
    <rPh sb="5" eb="7">
      <t>キンム</t>
    </rPh>
    <rPh sb="7" eb="9">
      <t>ニッスウ</t>
    </rPh>
    <phoneticPr fontId="22"/>
  </si>
  <si>
    <t>週当たり
勤務時間数</t>
    <rPh sb="0" eb="1">
      <t>シュウ</t>
    </rPh>
    <rPh sb="1" eb="2">
      <t>ア</t>
    </rPh>
    <rPh sb="5" eb="7">
      <t>キンム</t>
    </rPh>
    <rPh sb="7" eb="10">
      <t>ジカンスウ</t>
    </rPh>
    <phoneticPr fontId="22"/>
  </si>
  <si>
    <t>ただし、新卒訪問看護師は、雇用開始後６か月間</t>
    <rPh sb="4" eb="6">
      <t>シンソツ</t>
    </rPh>
    <rPh sb="6" eb="10">
      <t>ホ</t>
    </rPh>
    <rPh sb="10" eb="11">
      <t>シ</t>
    </rPh>
    <rPh sb="13" eb="15">
      <t>コヨウ</t>
    </rPh>
    <rPh sb="15" eb="17">
      <t>カイシ</t>
    </rPh>
    <rPh sb="17" eb="18">
      <t>ゴ</t>
    </rPh>
    <rPh sb="20" eb="21">
      <t>ゲツ</t>
    </rPh>
    <rPh sb="21" eb="22">
      <t>カン</t>
    </rPh>
    <phoneticPr fontId="22"/>
  </si>
  <si>
    <t>雇用形態
※２</t>
    <phoneticPr fontId="22"/>
  </si>
  <si>
    <t>（A）※３</t>
    <phoneticPr fontId="22"/>
  </si>
  <si>
    <t>（※１）　「新卒訪問看護師」は、看護師等学校養成所を卒業後、看護職として実務経験のない看護職のことです。</t>
    <phoneticPr fontId="18"/>
  </si>
  <si>
    <r>
      <t xml:space="preserve">新任訪問看護師数
</t>
    </r>
    <r>
      <rPr>
        <sz val="10"/>
        <color theme="1"/>
        <rFont val="HG丸ｺﾞｼｯｸM-PRO"/>
        <family val="3"/>
        <charset val="128"/>
      </rPr>
      <t>（単位：人）</t>
    </r>
    <rPh sb="0" eb="2">
      <t>シンニン</t>
    </rPh>
    <rPh sb="2" eb="6">
      <t>ホ</t>
    </rPh>
    <rPh sb="6" eb="7">
      <t>シ</t>
    </rPh>
    <rPh sb="7" eb="8">
      <t>スウ</t>
    </rPh>
    <rPh sb="10" eb="12">
      <t>タンイ</t>
    </rPh>
    <rPh sb="13" eb="14">
      <t>ニン</t>
    </rPh>
    <phoneticPr fontId="22"/>
  </si>
  <si>
    <r>
      <t>うち、新卒訪問看護師</t>
    </r>
    <r>
      <rPr>
        <sz val="6"/>
        <color theme="1"/>
        <rFont val="HG丸ｺﾞｼｯｸM-PRO"/>
        <family val="3"/>
        <charset val="128"/>
      </rPr>
      <t>（※１）</t>
    </r>
    <r>
      <rPr>
        <sz val="9"/>
        <color theme="1"/>
        <rFont val="HG丸ｺﾞｼｯｸM-PRO"/>
        <family val="3"/>
        <charset val="128"/>
      </rPr>
      <t>数</t>
    </r>
    <rPh sb="3" eb="5">
      <t>シンソツ</t>
    </rPh>
    <rPh sb="5" eb="9">
      <t>ホ</t>
    </rPh>
    <rPh sb="9" eb="10">
      <t>シ</t>
    </rPh>
    <rPh sb="14" eb="15">
      <t>スウ</t>
    </rPh>
    <phoneticPr fontId="22"/>
  </si>
  <si>
    <r>
      <t xml:space="preserve">    </t>
    </r>
    <r>
      <rPr>
        <b/>
        <sz val="10"/>
        <color theme="1"/>
        <rFont val="HG丸ｺﾞｼｯｸM-PRO"/>
        <family val="3"/>
        <charset val="128"/>
      </rPr>
      <t>１.　</t>
    </r>
    <r>
      <rPr>
        <sz val="10"/>
        <color theme="1"/>
        <rFont val="HG丸ｺﾞｼｯｸM-PRO"/>
        <family val="3"/>
        <charset val="128"/>
      </rPr>
      <t xml:space="preserve">訪問看護未経験者
　　　（新卒訪問看護師除く）
    </t>
    </r>
    <r>
      <rPr>
        <b/>
        <sz val="10"/>
        <color theme="1"/>
        <rFont val="HG丸ｺﾞｼｯｸM-PRO"/>
        <family val="3"/>
        <charset val="128"/>
      </rPr>
      <t>２.　</t>
    </r>
    <r>
      <rPr>
        <sz val="10"/>
        <color theme="1"/>
        <rFont val="HG丸ｺﾞｼｯｸM-PRO"/>
        <family val="3"/>
        <charset val="128"/>
      </rPr>
      <t>新卒訪問看護師</t>
    </r>
    <rPh sb="7" eb="11">
      <t>ホ</t>
    </rPh>
    <rPh sb="11" eb="14">
      <t>ミケイケン</t>
    </rPh>
    <rPh sb="14" eb="15">
      <t>シャ</t>
    </rPh>
    <rPh sb="20" eb="22">
      <t>シンソツ</t>
    </rPh>
    <rPh sb="22" eb="26">
      <t>ホ</t>
    </rPh>
    <rPh sb="26" eb="27">
      <t>シ</t>
    </rPh>
    <rPh sb="27" eb="28">
      <t>ノゾ</t>
    </rPh>
    <rPh sb="39" eb="41">
      <t>シンソツ</t>
    </rPh>
    <rPh sb="41" eb="45">
      <t>ホ</t>
    </rPh>
    <rPh sb="45" eb="46">
      <t>シ</t>
    </rPh>
    <phoneticPr fontId="22"/>
  </si>
  <si>
    <r>
      <t>上限額（円／人）</t>
    </r>
    <r>
      <rPr>
        <b/>
        <sz val="11"/>
        <color theme="1"/>
        <rFont val="HG丸ｺﾞｼｯｸM-PRO"/>
        <family val="3"/>
        <charset val="128"/>
      </rPr>
      <t>ｊ</t>
    </r>
    <phoneticPr fontId="22"/>
  </si>
  <si>
    <r>
      <t>所要額　</t>
    </r>
    <r>
      <rPr>
        <b/>
        <sz val="11"/>
        <color theme="1"/>
        <rFont val="ＭＳ Ｐゴシック"/>
        <family val="3"/>
        <charset val="128"/>
        <scheme val="major"/>
      </rPr>
      <t>k</t>
    </r>
    <phoneticPr fontId="22"/>
  </si>
  <si>
    <r>
      <rPr>
        <b/>
        <sz val="8"/>
        <color theme="1"/>
        <rFont val="HG丸ｺﾞｼｯｸM-PRO"/>
        <family val="3"/>
        <charset val="128"/>
      </rPr>
      <t>ｋ</t>
    </r>
    <r>
      <rPr>
        <sz val="8"/>
        <color theme="1"/>
        <rFont val="HG丸ｺﾞｼｯｸM-PRO"/>
        <family val="3"/>
        <charset val="128"/>
      </rPr>
      <t>＝</t>
    </r>
    <r>
      <rPr>
        <b/>
        <sz val="8"/>
        <color theme="1"/>
        <rFont val="ＭＳ Ｐゴシック"/>
        <family val="3"/>
        <charset val="128"/>
        <scheme val="major"/>
      </rPr>
      <t>ｈ</t>
    </r>
    <r>
      <rPr>
        <sz val="8"/>
        <color theme="1"/>
        <rFont val="HG丸ｺﾞｼｯｸM-PRO"/>
        <family val="3"/>
        <charset val="128"/>
      </rPr>
      <t>と</t>
    </r>
    <r>
      <rPr>
        <b/>
        <sz val="8"/>
        <color theme="1"/>
        <rFont val="ＭＳ Ｐゴシック"/>
        <family val="3"/>
        <charset val="128"/>
        <scheme val="major"/>
      </rPr>
      <t>ｊ</t>
    </r>
    <r>
      <rPr>
        <sz val="8"/>
        <color theme="1"/>
        <rFont val="HG丸ｺﾞｼｯｸM-PRO"/>
        <family val="3"/>
        <charset val="128"/>
      </rPr>
      <t>を比べて少ない金額</t>
    </r>
    <phoneticPr fontId="22"/>
  </si>
  <si>
    <t>基準額</t>
    <rPh sb="0" eb="2">
      <t>キジュン</t>
    </rPh>
    <rPh sb="2" eb="3">
      <t>ガク</t>
    </rPh>
    <phoneticPr fontId="22"/>
  </si>
  <si>
    <t>C×F</t>
    <phoneticPr fontId="22"/>
  </si>
  <si>
    <t>○○訪問看護ステーション</t>
    <phoneticPr fontId="22"/>
  </si>
  <si>
    <t>の収入額</t>
    <phoneticPr fontId="22"/>
  </si>
  <si>
    <t>（A）－（B）</t>
    <phoneticPr fontId="18"/>
  </si>
  <si>
    <t>支出予定額</t>
    <phoneticPr fontId="22"/>
  </si>
  <si>
    <t>（F）×（G）</t>
    <phoneticPr fontId="18"/>
  </si>
  <si>
    <t>（A）</t>
    <phoneticPr fontId="18"/>
  </si>
  <si>
    <t>（B）</t>
    <phoneticPr fontId="18"/>
  </si>
  <si>
    <t>（C）</t>
    <phoneticPr fontId="18"/>
  </si>
  <si>
    <t>（D）</t>
    <phoneticPr fontId="18"/>
  </si>
  <si>
    <t>（Ｅ）</t>
    <phoneticPr fontId="18"/>
  </si>
  <si>
    <t>（F）</t>
    <phoneticPr fontId="18"/>
  </si>
  <si>
    <t>（Ｇ）</t>
    <phoneticPr fontId="22"/>
  </si>
  <si>
    <t>（H）</t>
    <phoneticPr fontId="18"/>
  </si>
  <si>
    <t>１／２</t>
    <phoneticPr fontId="18"/>
  </si>
  <si>
    <t>１／２</t>
    <phoneticPr fontId="18"/>
  </si>
  <si>
    <t>（※１）　「新卒訪問看護師」は、看護師等学校養成所を卒業後、看護職として実務経験のない看護職のことです。</t>
    <phoneticPr fontId="18"/>
  </si>
  <si>
    <t>○山　△子</t>
    <rPh sb="1" eb="2">
      <t>ヤマ</t>
    </rPh>
    <rPh sb="4" eb="5">
      <t>コ</t>
    </rPh>
    <phoneticPr fontId="22"/>
  </si>
  <si>
    <t>雇用形態
※２</t>
    <phoneticPr fontId="22"/>
  </si>
  <si>
    <t>ナースバンク</t>
    <phoneticPr fontId="22"/>
  </si>
  <si>
    <t>9時00分　～　17時30分　（　7.5時間／日）</t>
    <phoneticPr fontId="22"/>
  </si>
  <si>
    <t>勤務日数</t>
    <phoneticPr fontId="22"/>
  </si>
  <si>
    <t>時間数</t>
    <phoneticPr fontId="22"/>
  </si>
  <si>
    <t>ａ</t>
    <phoneticPr fontId="22"/>
  </si>
  <si>
    <t>ｂ</t>
    <phoneticPr fontId="22"/>
  </si>
  <si>
    <t>ｃ</t>
    <phoneticPr fontId="22"/>
  </si>
  <si>
    <t>至　終期の定めなし</t>
    <rPh sb="2" eb="4">
      <t>シュウキ</t>
    </rPh>
    <rPh sb="5" eb="6">
      <t>サダ</t>
    </rPh>
    <phoneticPr fontId="22"/>
  </si>
  <si>
    <t>給与費：所要額（円）</t>
    <rPh sb="0" eb="2">
      <t>キュウヨ</t>
    </rPh>
    <rPh sb="2" eb="3">
      <t>ヒ</t>
    </rPh>
    <rPh sb="4" eb="6">
      <t>ショヨウ</t>
    </rPh>
    <rPh sb="6" eb="7">
      <t>ガク</t>
    </rPh>
    <rPh sb="8" eb="9">
      <t>エン</t>
    </rPh>
    <phoneticPr fontId="22"/>
  </si>
  <si>
    <t>ｄ</t>
    <phoneticPr fontId="22"/>
  </si>
  <si>
    <t>e＝ｄ/ｃ</t>
    <phoneticPr fontId="22"/>
  </si>
  <si>
    <t>ｆ</t>
    <phoneticPr fontId="22"/>
  </si>
  <si>
    <t>（A）※３</t>
    <phoneticPr fontId="22"/>
  </si>
  <si>
    <t>（Ｂ）＝（A）×ｃ</t>
    <phoneticPr fontId="22"/>
  </si>
  <si>
    <t>　（円）</t>
    <phoneticPr fontId="22"/>
  </si>
  <si>
    <t>ステーション
負担受講料</t>
    <phoneticPr fontId="22"/>
  </si>
  <si>
    <r>
      <t>上限額（円／人）</t>
    </r>
    <r>
      <rPr>
        <b/>
        <sz val="11"/>
        <color theme="1"/>
        <rFont val="HG丸ｺﾞｼｯｸM-PRO"/>
        <family val="3"/>
        <charset val="128"/>
      </rPr>
      <t>ｊ</t>
    </r>
    <phoneticPr fontId="22"/>
  </si>
  <si>
    <r>
      <t>所要額　</t>
    </r>
    <r>
      <rPr>
        <b/>
        <sz val="11"/>
        <color theme="1"/>
        <rFont val="ＭＳ Ｐゴシック"/>
        <family val="3"/>
        <charset val="128"/>
        <scheme val="major"/>
      </rPr>
      <t>k</t>
    </r>
    <phoneticPr fontId="22"/>
  </si>
  <si>
    <t>ｇ</t>
    <phoneticPr fontId="22"/>
  </si>
  <si>
    <t>ｈ</t>
    <phoneticPr fontId="22"/>
  </si>
  <si>
    <r>
      <rPr>
        <b/>
        <sz val="8"/>
        <color theme="1"/>
        <rFont val="HG丸ｺﾞｼｯｸM-PRO"/>
        <family val="3"/>
        <charset val="128"/>
      </rPr>
      <t>ｋ</t>
    </r>
    <r>
      <rPr>
        <sz val="8"/>
        <color theme="1"/>
        <rFont val="HG丸ｺﾞｼｯｸM-PRO"/>
        <family val="3"/>
        <charset val="128"/>
      </rPr>
      <t>＝</t>
    </r>
    <r>
      <rPr>
        <b/>
        <sz val="8"/>
        <color theme="1"/>
        <rFont val="ＭＳ Ｐゴシック"/>
        <family val="3"/>
        <charset val="128"/>
        <scheme val="major"/>
      </rPr>
      <t>ｈ</t>
    </r>
    <r>
      <rPr>
        <sz val="8"/>
        <color theme="1"/>
        <rFont val="HG丸ｺﾞｼｯｸM-PRO"/>
        <family val="3"/>
        <charset val="128"/>
      </rPr>
      <t>と</t>
    </r>
    <r>
      <rPr>
        <b/>
        <sz val="8"/>
        <color theme="1"/>
        <rFont val="ＭＳ Ｐゴシック"/>
        <family val="3"/>
        <charset val="128"/>
        <scheme val="major"/>
      </rPr>
      <t>ｊ</t>
    </r>
    <r>
      <rPr>
        <sz val="8"/>
        <color theme="1"/>
        <rFont val="HG丸ｺﾞｼｯｸM-PRO"/>
        <family val="3"/>
        <charset val="128"/>
      </rPr>
      <t>を比べて少ない金額</t>
    </r>
    <phoneticPr fontId="22"/>
  </si>
  <si>
    <t>e-ラーニング</t>
    <phoneticPr fontId="22"/>
  </si>
  <si>
    <t>-</t>
    <phoneticPr fontId="22"/>
  </si>
  <si>
    <t>補助対象期間：雇用開始後8か月間</t>
    <phoneticPr fontId="22"/>
  </si>
  <si>
    <t>※１　当該新任訪問看護師の採用時の状態の番号に○を付けてください。</t>
    <rPh sb="3" eb="5">
      <t>トウガイ</t>
    </rPh>
    <rPh sb="5" eb="7">
      <t>シンニン</t>
    </rPh>
    <rPh sb="7" eb="11">
      <t>ホ</t>
    </rPh>
    <rPh sb="11" eb="12">
      <t>シ</t>
    </rPh>
    <rPh sb="13" eb="15">
      <t>サイヨウ</t>
    </rPh>
    <rPh sb="15" eb="16">
      <t>ジ</t>
    </rPh>
    <rPh sb="17" eb="19">
      <t>ジョウタイ</t>
    </rPh>
    <rPh sb="20" eb="22">
      <t>バンゴウ</t>
    </rPh>
    <rPh sb="25" eb="26">
      <t>ツ</t>
    </rPh>
    <phoneticPr fontId="22"/>
  </si>
  <si>
    <t>　　　なお、「新卒訪問看護師」とは、看護師等学校養成所を卒業後、看護職として実務経験のない看護職のことです。</t>
    <phoneticPr fontId="22"/>
  </si>
  <si>
    <t>※２　当該新任訪問看護師は、介護保険法の人員基準上、常勤であることが補助要件です。</t>
    <rPh sb="14" eb="16">
      <t>カイゴ</t>
    </rPh>
    <rPh sb="16" eb="18">
      <t>ホケン</t>
    </rPh>
    <rPh sb="18" eb="19">
      <t>ホウ</t>
    </rPh>
    <rPh sb="20" eb="22">
      <t>ジンイン</t>
    </rPh>
    <rPh sb="22" eb="24">
      <t>キジュン</t>
    </rPh>
    <rPh sb="24" eb="25">
      <t>ジョウ</t>
    </rPh>
    <rPh sb="26" eb="28">
      <t>ジョウキン</t>
    </rPh>
    <rPh sb="34" eb="36">
      <t>ホジョ</t>
    </rPh>
    <rPh sb="36" eb="38">
      <t>ヨウケン</t>
    </rPh>
    <phoneticPr fontId="22"/>
  </si>
  <si>
    <r>
      <t>※３　「１時間当たり給与費</t>
    </r>
    <r>
      <rPr>
        <b/>
        <sz val="11"/>
        <color theme="1"/>
        <rFont val="ＭＳ Ｐゴシック"/>
        <family val="3"/>
        <charset val="128"/>
        <scheme val="major"/>
      </rPr>
      <t>（A）</t>
    </r>
    <r>
      <rPr>
        <sz val="11"/>
        <color theme="1"/>
        <rFont val="HG丸ｺﾞｼｯｸM-PRO"/>
        <family val="3"/>
        <charset val="128"/>
      </rPr>
      <t>」は、</t>
    </r>
    <r>
      <rPr>
        <b/>
        <sz val="11"/>
        <color theme="1"/>
        <rFont val="ＭＳ Ｐゴシック"/>
        <family val="3"/>
        <charset val="128"/>
        <scheme val="major"/>
      </rPr>
      <t>e</t>
    </r>
    <r>
      <rPr>
        <sz val="11"/>
        <color theme="1"/>
        <rFont val="HG丸ｺﾞｼｯｸM-PRO"/>
        <family val="3"/>
        <charset val="128"/>
      </rPr>
      <t xml:space="preserve"> と</t>
    </r>
    <r>
      <rPr>
        <b/>
        <sz val="11"/>
        <color theme="1"/>
        <rFont val="ＭＳ Ｐゴシック"/>
        <family val="3"/>
        <charset val="128"/>
        <scheme val="major"/>
      </rPr>
      <t xml:space="preserve"> f</t>
    </r>
    <r>
      <rPr>
        <sz val="11"/>
        <color theme="1"/>
        <rFont val="HG丸ｺﾞｼｯｸM-PRO"/>
        <family val="3"/>
        <charset val="128"/>
      </rPr>
      <t xml:space="preserve"> のいずれか低い額としてください。</t>
    </r>
    <phoneticPr fontId="22"/>
  </si>
  <si>
    <t>　　　なお、「新卒訪問看護師」とは、看護師等学校養成所を卒業後、看護職として実務経験のない看護職のことです。</t>
  </si>
  <si>
    <t>※３　「１時間当たり給与費（A）」は、e と f のいずれか低い額としてください。</t>
  </si>
  <si>
    <t>補助対象期間：雇用開始後８か月間</t>
    <phoneticPr fontId="22"/>
  </si>
  <si>
    <t>常勤</t>
    <rPh sb="0" eb="2">
      <t>ジョウキン</t>
    </rPh>
    <phoneticPr fontId="22"/>
  </si>
  <si>
    <t>年度　東京都新任訪問看護師育成支援事業　所要額内訳書（総括表）</t>
    <rPh sb="13" eb="15">
      <t>イクセイ</t>
    </rPh>
    <rPh sb="15" eb="17">
      <t>シエン</t>
    </rPh>
    <rPh sb="17" eb="19">
      <t>ジギョウ</t>
    </rPh>
    <rPh sb="23" eb="25">
      <t>ウチワケ</t>
    </rPh>
    <rPh sb="25" eb="26">
      <t>ショ</t>
    </rPh>
    <rPh sb="27" eb="29">
      <t>ソウカツ</t>
    </rPh>
    <rPh sb="29" eb="30">
      <t>ヒョウ</t>
    </rPh>
    <phoneticPr fontId="18"/>
  </si>
  <si>
    <t>年度　東京都新任訪問看護師育成支援事業　所要額内訳書（個表）</t>
    <rPh sb="13" eb="15">
      <t>イクセイ</t>
    </rPh>
    <rPh sb="15" eb="17">
      <t>シエン</t>
    </rPh>
    <rPh sb="17" eb="19">
      <t>ジギョウ</t>
    </rPh>
    <rPh sb="23" eb="25">
      <t>ウチワケ</t>
    </rPh>
    <rPh sb="25" eb="26">
      <t>ショ</t>
    </rPh>
    <rPh sb="27" eb="28">
      <t>コ</t>
    </rPh>
    <rPh sb="28" eb="29">
      <t>ヒョウ</t>
    </rPh>
    <phoneticPr fontId="18"/>
  </si>
  <si>
    <t>令和5年度　東京都新任訪問看護師育成支援事業　所要額内訳書（総括表）</t>
    <rPh sb="0" eb="1">
      <t>レイ</t>
    </rPh>
    <rPh sb="1" eb="2">
      <t>ワ</t>
    </rPh>
    <rPh sb="3" eb="5">
      <t>ネンド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2">
      <t>ソウカツ</t>
    </rPh>
    <rPh sb="32" eb="33">
      <t>ヒョウ</t>
    </rPh>
    <phoneticPr fontId="18"/>
  </si>
  <si>
    <t>令和5年度　東京都新任訪問看護師育成支援事業　所要額内訳書（個表）</t>
    <rPh sb="0" eb="1">
      <t>レイ</t>
    </rPh>
    <rPh sb="1" eb="2">
      <t>ワ</t>
    </rPh>
    <rPh sb="3" eb="5">
      <t>ネンド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1">
      <t>コ</t>
    </rPh>
    <rPh sb="31" eb="32">
      <t>ヒョウ</t>
    </rPh>
    <phoneticPr fontId="18"/>
  </si>
  <si>
    <t>自　令和5年8月1日</t>
    <rPh sb="0" eb="1">
      <t>ジ</t>
    </rPh>
    <rPh sb="2" eb="3">
      <t>レイ</t>
    </rPh>
    <rPh sb="3" eb="4">
      <t>ワ</t>
    </rPh>
    <rPh sb="5" eb="6">
      <t>ネン</t>
    </rPh>
    <rPh sb="6" eb="7">
      <t>ヘイネン</t>
    </rPh>
    <rPh sb="7" eb="8">
      <t>ガツ</t>
    </rPh>
    <rPh sb="9" eb="10">
      <t>ニチ</t>
    </rPh>
    <phoneticPr fontId="22"/>
  </si>
  <si>
    <t>自　令和5年8月1日</t>
    <rPh sb="2" eb="3">
      <t>レイ</t>
    </rPh>
    <rPh sb="3" eb="4">
      <t>ワ</t>
    </rPh>
    <phoneticPr fontId="22"/>
  </si>
  <si>
    <t>至　令和5年9月30日</t>
    <rPh sb="2" eb="3">
      <t>レイ</t>
    </rPh>
    <rPh sb="3" eb="4">
      <t>ワ</t>
    </rPh>
    <phoneticPr fontId="22"/>
  </si>
  <si>
    <t>令和5年8月～10月</t>
    <rPh sb="0" eb="1">
      <t>レイ</t>
    </rPh>
    <rPh sb="1" eb="2">
      <t>ワ</t>
    </rPh>
    <rPh sb="3" eb="4">
      <t>ネン</t>
    </rPh>
    <rPh sb="5" eb="6">
      <t>ガツ</t>
    </rPh>
    <rPh sb="9" eb="10">
      <t>ガツ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</si>
</sst>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##\ &quot;日&quot;"/>
    <numFmt numFmtId="178" formatCode="##.#0\ &quot;時間&quot;"/>
    <numFmt numFmtId="179" formatCode="General&quot;人&quot;"/>
    <numFmt numFmtId="180" formatCode="0.00_ "/>
  </numFmts>
  <fonts count="5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5.4"/>
      <color rgb="FF363636"/>
      <name val="Segoe UI Light"/>
      <family val="2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14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color theme="1"/>
      <name val="ＭＳ Ｐゴシック"/>
      <family val="3"/>
      <charset val="128"/>
      <scheme val="major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5.4"/>
      <color theme="1"/>
      <name val="Segoe UI Light"/>
      <family val="2"/>
    </font>
    <font>
      <b/>
      <sz val="11"/>
      <color theme="1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6" fillId="0" borderId="0">
      <alignment vertical="center"/>
    </xf>
    <xf numFmtId="0" fontId="17" fillId="6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</cellStyleXfs>
  <cellXfs count="452">
    <xf numFmtId="0" fontId="0" fillId="0" borderId="0" xfId="0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>
      <alignment vertical="center"/>
    </xf>
    <xf numFmtId="176" fontId="19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0" fontId="19" fillId="0" borderId="0" xfId="41" applyNumberFormat="1" applyFont="1" applyFill="1">
      <alignment vertical="center"/>
    </xf>
    <xf numFmtId="0" fontId="19" fillId="0" borderId="0" xfId="41" applyFont="1" applyFill="1">
      <alignment vertical="center"/>
    </xf>
    <xf numFmtId="0" fontId="20" fillId="0" borderId="0" xfId="41" applyFont="1" applyFill="1">
      <alignment vertical="center"/>
    </xf>
    <xf numFmtId="0" fontId="19" fillId="0" borderId="0" xfId="41" applyFont="1" applyFill="1" applyBorder="1">
      <alignment vertical="center"/>
    </xf>
    <xf numFmtId="0" fontId="21" fillId="0" borderId="13" xfId="41" applyFont="1" applyFill="1" applyBorder="1" applyAlignment="1">
      <alignment horizontal="center" vertical="center"/>
    </xf>
    <xf numFmtId="0" fontId="19" fillId="0" borderId="0" xfId="41" applyFont="1" applyFill="1" applyAlignment="1">
      <alignment horizontal="right" vertical="center"/>
    </xf>
    <xf numFmtId="0" fontId="19" fillId="0" borderId="10" xfId="41" applyNumberFormat="1" applyFont="1" applyFill="1" applyBorder="1" applyAlignment="1">
      <alignment horizontal="center" vertical="center"/>
    </xf>
    <xf numFmtId="0" fontId="19" fillId="0" borderId="10" xfId="41" applyNumberFormat="1" applyFont="1" applyFill="1" applyBorder="1" applyAlignment="1">
      <alignment horizontal="center" vertical="center" wrapText="1"/>
    </xf>
    <xf numFmtId="0" fontId="19" fillId="0" borderId="14" xfId="41" applyNumberFormat="1" applyFont="1" applyFill="1" applyBorder="1" applyAlignment="1">
      <alignment horizontal="center" vertical="center" wrapText="1"/>
    </xf>
    <xf numFmtId="0" fontId="19" fillId="0" borderId="20" xfId="41" applyNumberFormat="1" applyFont="1" applyFill="1" applyBorder="1" applyAlignment="1">
      <alignment horizontal="center" vertical="center"/>
    </xf>
    <xf numFmtId="0" fontId="19" fillId="0" borderId="17" xfId="41" applyNumberFormat="1" applyFont="1" applyFill="1" applyBorder="1" applyAlignment="1">
      <alignment horizontal="center" vertical="center"/>
    </xf>
    <xf numFmtId="0" fontId="19" fillId="0" borderId="14" xfId="41" applyNumberFormat="1" applyFont="1" applyFill="1" applyBorder="1" applyAlignment="1">
      <alignment horizontal="center" vertical="center"/>
    </xf>
    <xf numFmtId="0" fontId="19" fillId="0" borderId="0" xfId="41" applyFont="1" applyFill="1" applyAlignment="1">
      <alignment horizontal="center" vertical="center"/>
    </xf>
    <xf numFmtId="0" fontId="19" fillId="0" borderId="11" xfId="41" applyNumberFormat="1" applyFont="1" applyFill="1" applyBorder="1" applyAlignment="1">
      <alignment horizontal="center" vertical="center"/>
    </xf>
    <xf numFmtId="0" fontId="19" fillId="0" borderId="11" xfId="41" applyNumberFormat="1" applyFont="1" applyFill="1" applyBorder="1" applyAlignment="1">
      <alignment horizontal="center" vertical="center" wrapText="1"/>
    </xf>
    <xf numFmtId="0" fontId="19" fillId="0" borderId="15" xfId="41" applyNumberFormat="1" applyFont="1" applyFill="1" applyBorder="1" applyAlignment="1">
      <alignment horizontal="center" vertical="center" wrapText="1"/>
    </xf>
    <xf numFmtId="0" fontId="19" fillId="0" borderId="25" xfId="41" applyNumberFormat="1" applyFont="1" applyFill="1" applyBorder="1" applyAlignment="1">
      <alignment horizontal="center" vertical="center"/>
    </xf>
    <xf numFmtId="0" fontId="19" fillId="0" borderId="18" xfId="41" applyNumberFormat="1" applyFont="1" applyFill="1" applyBorder="1" applyAlignment="1">
      <alignment horizontal="center" vertical="center"/>
    </xf>
    <xf numFmtId="0" fontId="19" fillId="0" borderId="15" xfId="41" applyNumberFormat="1" applyFont="1" applyFill="1" applyBorder="1" applyAlignment="1">
      <alignment horizontal="center" vertical="center"/>
    </xf>
    <xf numFmtId="0" fontId="21" fillId="0" borderId="25" xfId="41" applyNumberFormat="1" applyFont="1" applyFill="1" applyBorder="1" applyAlignment="1">
      <alignment horizontal="center" vertical="center"/>
    </xf>
    <xf numFmtId="0" fontId="19" fillId="0" borderId="12" xfId="41" applyNumberFormat="1" applyFont="1" applyFill="1" applyBorder="1" applyAlignment="1">
      <alignment horizontal="center" vertical="top"/>
    </xf>
    <xf numFmtId="0" fontId="19" fillId="0" borderId="16" xfId="41" applyNumberFormat="1" applyFont="1" applyFill="1" applyBorder="1" applyAlignment="1">
      <alignment horizontal="center" vertical="top"/>
    </xf>
    <xf numFmtId="0" fontId="19" fillId="0" borderId="26" xfId="41" applyNumberFormat="1" applyFont="1" applyFill="1" applyBorder="1" applyAlignment="1">
      <alignment horizontal="center" vertical="top"/>
    </xf>
    <xf numFmtId="0" fontId="19" fillId="0" borderId="19" xfId="41" applyNumberFormat="1" applyFont="1" applyFill="1" applyBorder="1" applyAlignment="1">
      <alignment horizontal="center" vertical="top"/>
    </xf>
    <xf numFmtId="0" fontId="19" fillId="0" borderId="19" xfId="41" applyNumberFormat="1" applyFont="1" applyFill="1" applyBorder="1" applyAlignment="1">
      <alignment horizontal="center" vertical="center"/>
    </xf>
    <xf numFmtId="0" fontId="19" fillId="0" borderId="21" xfId="41" applyNumberFormat="1" applyFont="1" applyFill="1" applyBorder="1" applyAlignment="1">
      <alignment horizontal="center" vertical="center"/>
    </xf>
    <xf numFmtId="0" fontId="20" fillId="0" borderId="0" xfId="41" applyNumberFormat="1" applyFont="1" applyFill="1" applyAlignment="1">
      <alignment vertical="center"/>
    </xf>
    <xf numFmtId="0" fontId="19" fillId="0" borderId="0" xfId="41" applyNumberFormat="1" applyFont="1" applyFill="1" applyBorder="1" applyAlignment="1">
      <alignment horizontal="center" vertical="center"/>
    </xf>
    <xf numFmtId="0" fontId="19" fillId="0" borderId="0" xfId="41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76" fontId="19" fillId="0" borderId="0" xfId="0" applyNumberFormat="1" applyFont="1" applyFill="1">
      <alignment vertical="center"/>
    </xf>
    <xf numFmtId="0" fontId="19" fillId="0" borderId="0" xfId="0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4" fillId="0" borderId="0" xfId="0" applyFont="1" applyFill="1">
      <alignment vertical="center"/>
    </xf>
    <xf numFmtId="0" fontId="19" fillId="0" borderId="0" xfId="0" applyFont="1" applyFill="1" applyBorder="1" applyAlignment="1">
      <alignment horizontal="right"/>
    </xf>
    <xf numFmtId="0" fontId="19" fillId="0" borderId="0" xfId="41" applyFont="1" applyFill="1" applyBorder="1" applyAlignment="1">
      <alignment horizontal="center" vertical="center"/>
    </xf>
    <xf numFmtId="3" fontId="19" fillId="0" borderId="21" xfId="41" applyNumberFormat="1" applyFont="1" applyFill="1" applyBorder="1" applyAlignment="1">
      <alignment horizontal="right" vertical="center"/>
    </xf>
    <xf numFmtId="3" fontId="19" fillId="0" borderId="23" xfId="41" applyNumberFormat="1" applyFont="1" applyFill="1" applyBorder="1" applyAlignment="1">
      <alignment horizontal="right" vertical="center"/>
    </xf>
    <xf numFmtId="3" fontId="19" fillId="0" borderId="13" xfId="41" applyNumberFormat="1" applyFont="1" applyFill="1" applyBorder="1" applyAlignment="1">
      <alignment horizontal="center" vertical="center"/>
    </xf>
    <xf numFmtId="3" fontId="19" fillId="0" borderId="23" xfId="41" applyNumberFormat="1" applyFont="1" applyFill="1" applyBorder="1">
      <alignment vertical="center"/>
    </xf>
    <xf numFmtId="3" fontId="19" fillId="0" borderId="29" xfId="41" applyNumberFormat="1" applyFont="1" applyFill="1" applyBorder="1" applyAlignment="1">
      <alignment horizontal="right" vertical="center"/>
    </xf>
    <xf numFmtId="3" fontId="19" fillId="0" borderId="30" xfId="41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top"/>
    </xf>
    <xf numFmtId="3" fontId="19" fillId="0" borderId="12" xfId="41" applyNumberFormat="1" applyFont="1" applyFill="1" applyBorder="1" applyAlignment="1">
      <alignment horizontal="right" vertical="center"/>
    </xf>
    <xf numFmtId="3" fontId="19" fillId="0" borderId="39" xfId="41" applyNumberFormat="1" applyFont="1" applyFill="1" applyBorder="1" applyAlignment="1">
      <alignment horizontal="right" vertical="center"/>
    </xf>
    <xf numFmtId="3" fontId="19" fillId="0" borderId="40" xfId="41" applyNumberFormat="1" applyFont="1" applyFill="1" applyBorder="1" applyAlignment="1">
      <alignment horizontal="right" vertical="center"/>
    </xf>
    <xf numFmtId="3" fontId="19" fillId="0" borderId="41" xfId="41" applyNumberFormat="1" applyFont="1" applyFill="1" applyBorder="1" applyAlignment="1">
      <alignment horizontal="center" vertical="center"/>
    </xf>
    <xf numFmtId="3" fontId="19" fillId="0" borderId="40" xfId="41" applyNumberFormat="1" applyFont="1" applyFill="1" applyBorder="1">
      <alignment vertical="center"/>
    </xf>
    <xf numFmtId="3" fontId="27" fillId="0" borderId="40" xfId="41" applyNumberFormat="1" applyFont="1" applyFill="1" applyBorder="1">
      <alignment vertical="center"/>
    </xf>
    <xf numFmtId="3" fontId="26" fillId="0" borderId="40" xfId="41" applyNumberFormat="1" applyFont="1" applyFill="1" applyBorder="1" applyAlignment="1">
      <alignment horizontal="right" vertical="center"/>
    </xf>
    <xf numFmtId="3" fontId="26" fillId="0" borderId="41" xfId="41" applyNumberFormat="1" applyFont="1" applyFill="1" applyBorder="1" applyAlignment="1">
      <alignment horizontal="center" vertical="center"/>
    </xf>
    <xf numFmtId="3" fontId="26" fillId="0" borderId="39" xfId="4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shrinkToFit="1"/>
    </xf>
    <xf numFmtId="177" fontId="19" fillId="0" borderId="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26" fillId="0" borderId="0" xfId="41" applyNumberFormat="1" applyFont="1" applyFill="1" applyBorder="1" applyAlignment="1">
      <alignment horizontal="left" vertical="center"/>
    </xf>
    <xf numFmtId="0" fontId="20" fillId="0" borderId="0" xfId="41" applyNumberFormat="1" applyFont="1" applyFill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19" fillId="18" borderId="45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10" xfId="41" applyNumberFormat="1" applyFont="1" applyFill="1" applyBorder="1" applyAlignment="1">
      <alignment vertical="center" shrinkToFit="1"/>
    </xf>
    <xf numFmtId="0" fontId="26" fillId="0" borderId="10" xfId="41" applyNumberFormat="1" applyFont="1" applyFill="1" applyBorder="1" applyAlignment="1">
      <alignment vertical="center" wrapText="1" shrinkToFit="1"/>
    </xf>
    <xf numFmtId="3" fontId="19" fillId="0" borderId="41" xfId="41" applyNumberFormat="1" applyFont="1" applyFill="1" applyBorder="1" applyAlignment="1">
      <alignment horizontal="right" vertical="center"/>
    </xf>
    <xf numFmtId="0" fontId="19" fillId="0" borderId="11" xfId="41" applyNumberFormat="1" applyFont="1" applyFill="1" applyBorder="1" applyAlignment="1">
      <alignment horizontal="center" vertical="top"/>
    </xf>
    <xf numFmtId="3" fontId="19" fillId="18" borderId="45" xfId="41" applyNumberFormat="1" applyFont="1" applyFill="1" applyBorder="1" applyAlignment="1">
      <alignment horizontal="right" vertical="center"/>
    </xf>
    <xf numFmtId="3" fontId="26" fillId="18" borderId="45" xfId="41" applyNumberFormat="1" applyFont="1" applyFill="1" applyBorder="1" applyAlignment="1">
      <alignment horizontal="right" vertical="center"/>
    </xf>
    <xf numFmtId="3" fontId="19" fillId="0" borderId="65" xfId="41" applyNumberFormat="1" applyFont="1" applyFill="1" applyBorder="1" applyAlignment="1">
      <alignment horizontal="right" vertical="center"/>
    </xf>
    <xf numFmtId="0" fontId="19" fillId="0" borderId="15" xfId="41" applyNumberFormat="1" applyFont="1" applyFill="1" applyBorder="1" applyAlignment="1">
      <alignment horizontal="center" vertical="top"/>
    </xf>
    <xf numFmtId="0" fontId="20" fillId="0" borderId="0" xfId="41" applyNumberFormat="1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3" fontId="19" fillId="0" borderId="24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top" wrapText="1"/>
    </xf>
    <xf numFmtId="38" fontId="19" fillId="0" borderId="12" xfId="43" applyFont="1" applyFill="1" applyBorder="1" applyAlignment="1">
      <alignment horizontal="right" vertical="center" wrapText="1"/>
    </xf>
    <xf numFmtId="0" fontId="25" fillId="18" borderId="45" xfId="0" applyFont="1" applyFill="1" applyBorder="1" applyAlignment="1">
      <alignment horizontal="right" vertical="center" wrapText="1"/>
    </xf>
    <xf numFmtId="0" fontId="20" fillId="0" borderId="0" xfId="41" applyNumberFormat="1" applyFont="1" applyFill="1" applyAlignment="1">
      <alignment horizontal="right"/>
    </xf>
    <xf numFmtId="0" fontId="21" fillId="0" borderId="0" xfId="41" applyFont="1" applyFill="1" applyBorder="1" applyAlignment="1">
      <alignment horizontal="center" vertical="center"/>
    </xf>
    <xf numFmtId="0" fontId="19" fillId="0" borderId="0" xfId="4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 wrapText="1"/>
    </xf>
    <xf numFmtId="0" fontId="25" fillId="0" borderId="0" xfId="41" applyFont="1" applyFill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1" fillId="0" borderId="0" xfId="41" applyNumberFormat="1" applyFont="1" applyFill="1" applyBorder="1" applyAlignment="1">
      <alignment vertical="center"/>
    </xf>
    <xf numFmtId="0" fontId="32" fillId="0" borderId="0" xfId="41" applyFont="1" applyFill="1" applyBorder="1" applyAlignment="1">
      <alignment horizontal="center" vertical="center"/>
    </xf>
    <xf numFmtId="0" fontId="25" fillId="0" borderId="0" xfId="4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25" fillId="0" borderId="0" xfId="41" applyFont="1" applyFill="1">
      <alignment vertical="center"/>
    </xf>
    <xf numFmtId="0" fontId="26" fillId="0" borderId="0" xfId="41" applyFont="1" applyFill="1">
      <alignment vertical="center"/>
    </xf>
    <xf numFmtId="0" fontId="34" fillId="0" borderId="23" xfId="41" applyNumberFormat="1" applyFont="1" applyFill="1" applyBorder="1" applyAlignment="1">
      <alignment vertical="center"/>
    </xf>
    <xf numFmtId="0" fontId="35" fillId="0" borderId="47" xfId="41" applyFont="1" applyFill="1" applyBorder="1" applyAlignment="1">
      <alignment horizontal="center" vertical="center"/>
    </xf>
    <xf numFmtId="179" fontId="26" fillId="18" borderId="45" xfId="41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23" xfId="0" applyNumberFormat="1" applyFont="1" applyFill="1" applyBorder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38" fontId="19" fillId="18" borderId="57" xfId="43" applyFont="1" applyFill="1" applyBorder="1" applyAlignment="1">
      <alignment horizontal="right" vertical="center" wrapText="1"/>
    </xf>
    <xf numFmtId="38" fontId="19" fillId="18" borderId="13" xfId="43" applyFont="1" applyFill="1" applyBorder="1" applyAlignment="1">
      <alignment horizontal="right" vertical="center" wrapText="1"/>
    </xf>
    <xf numFmtId="38" fontId="19" fillId="18" borderId="43" xfId="43" applyFont="1" applyFill="1" applyBorder="1" applyAlignment="1">
      <alignment horizontal="right" vertical="center" wrapText="1"/>
    </xf>
    <xf numFmtId="38" fontId="19" fillId="0" borderId="0" xfId="43" applyFont="1" applyFill="1">
      <alignment vertical="center"/>
    </xf>
    <xf numFmtId="0" fontId="44" fillId="0" borderId="0" xfId="0" applyFont="1" applyFill="1">
      <alignment vertical="center"/>
    </xf>
    <xf numFmtId="0" fontId="26" fillId="0" borderId="0" xfId="41" applyNumberFormat="1" applyFont="1" applyFill="1">
      <alignment vertical="center"/>
    </xf>
    <xf numFmtId="0" fontId="26" fillId="0" borderId="0" xfId="41" applyFont="1" applyFill="1" applyBorder="1" applyAlignment="1">
      <alignment horizontal="center" vertical="center"/>
    </xf>
    <xf numFmtId="0" fontId="34" fillId="0" borderId="0" xfId="41" applyFont="1" applyFill="1">
      <alignment vertical="center"/>
    </xf>
    <xf numFmtId="0" fontId="34" fillId="0" borderId="0" xfId="41" applyNumberFormat="1" applyFont="1" applyFill="1" applyAlignment="1">
      <alignment horizontal="center" vertical="center"/>
    </xf>
    <xf numFmtId="0" fontId="34" fillId="0" borderId="0" xfId="41" applyNumberFormat="1" applyFont="1" applyFill="1" applyAlignment="1">
      <alignment horizontal="right"/>
    </xf>
    <xf numFmtId="0" fontId="33" fillId="0" borderId="13" xfId="41" applyFont="1" applyFill="1" applyBorder="1" applyAlignment="1">
      <alignment horizontal="center" vertical="center"/>
    </xf>
    <xf numFmtId="0" fontId="33" fillId="0" borderId="0" xfId="41" applyFont="1" applyFill="1" applyBorder="1" applyAlignment="1">
      <alignment horizontal="center" vertical="center"/>
    </xf>
    <xf numFmtId="0" fontId="26" fillId="0" borderId="0" xfId="41" applyFont="1" applyFill="1" applyBorder="1" applyAlignment="1">
      <alignment horizontal="left" vertical="center"/>
    </xf>
    <xf numFmtId="0" fontId="34" fillId="0" borderId="0" xfId="41" applyNumberFormat="1" applyFont="1" applyFill="1" applyBorder="1" applyAlignment="1">
      <alignment vertical="center"/>
    </xf>
    <xf numFmtId="0" fontId="35" fillId="0" borderId="0" xfId="41" applyFont="1" applyFill="1" applyBorder="1" applyAlignment="1">
      <alignment horizontal="center" vertical="center"/>
    </xf>
    <xf numFmtId="0" fontId="26" fillId="0" borderId="0" xfId="41" applyFont="1" applyFill="1" applyBorder="1" applyAlignment="1">
      <alignment horizontal="right" vertical="center"/>
    </xf>
    <xf numFmtId="0" fontId="26" fillId="0" borderId="0" xfId="41" applyFont="1" applyFill="1" applyBorder="1">
      <alignment vertical="center"/>
    </xf>
    <xf numFmtId="0" fontId="26" fillId="0" borderId="0" xfId="41" applyFont="1" applyFill="1" applyAlignment="1">
      <alignment horizontal="right" vertical="center"/>
    </xf>
    <xf numFmtId="0" fontId="26" fillId="0" borderId="10" xfId="41" applyNumberFormat="1" applyFont="1" applyFill="1" applyBorder="1" applyAlignment="1">
      <alignment horizontal="center" vertical="center"/>
    </xf>
    <xf numFmtId="0" fontId="26" fillId="0" borderId="10" xfId="41" applyNumberFormat="1" applyFont="1" applyFill="1" applyBorder="1" applyAlignment="1">
      <alignment horizontal="center" vertical="center" wrapText="1"/>
    </xf>
    <xf numFmtId="0" fontId="26" fillId="0" borderId="14" xfId="41" applyNumberFormat="1" applyFont="1" applyFill="1" applyBorder="1" applyAlignment="1">
      <alignment horizontal="center" vertical="center" wrapText="1"/>
    </xf>
    <xf numFmtId="0" fontId="26" fillId="0" borderId="20" xfId="41" applyNumberFormat="1" applyFont="1" applyFill="1" applyBorder="1" applyAlignment="1">
      <alignment horizontal="center" vertical="center"/>
    </xf>
    <xf numFmtId="0" fontId="26" fillId="0" borderId="17" xfId="41" applyNumberFormat="1" applyFont="1" applyFill="1" applyBorder="1" applyAlignment="1">
      <alignment horizontal="center" vertical="center"/>
    </xf>
    <xf numFmtId="0" fontId="26" fillId="0" borderId="14" xfId="41" applyNumberFormat="1" applyFont="1" applyFill="1" applyBorder="1" applyAlignment="1">
      <alignment horizontal="center" vertical="center"/>
    </xf>
    <xf numFmtId="0" fontId="26" fillId="0" borderId="0" xfId="41" applyFont="1" applyFill="1" applyAlignment="1">
      <alignment horizontal="center" vertical="center"/>
    </xf>
    <xf numFmtId="0" fontId="26" fillId="0" borderId="11" xfId="41" applyNumberFormat="1" applyFont="1" applyFill="1" applyBorder="1" applyAlignment="1">
      <alignment horizontal="center" vertical="center"/>
    </xf>
    <xf numFmtId="0" fontId="26" fillId="0" borderId="11" xfId="41" applyNumberFormat="1" applyFont="1" applyFill="1" applyBorder="1" applyAlignment="1">
      <alignment horizontal="center" vertical="center" wrapText="1"/>
    </xf>
    <xf numFmtId="0" fontId="26" fillId="0" borderId="15" xfId="41" applyNumberFormat="1" applyFont="1" applyFill="1" applyBorder="1" applyAlignment="1">
      <alignment horizontal="center" vertical="center" wrapText="1"/>
    </xf>
    <xf numFmtId="0" fontId="26" fillId="0" borderId="25" xfId="41" applyNumberFormat="1" applyFont="1" applyFill="1" applyBorder="1" applyAlignment="1">
      <alignment horizontal="center" vertical="center"/>
    </xf>
    <xf numFmtId="0" fontId="26" fillId="0" borderId="18" xfId="41" applyNumberFormat="1" applyFont="1" applyFill="1" applyBorder="1" applyAlignment="1">
      <alignment horizontal="center" vertical="center"/>
    </xf>
    <xf numFmtId="0" fontId="26" fillId="0" borderId="15" xfId="41" applyNumberFormat="1" applyFont="1" applyFill="1" applyBorder="1" applyAlignment="1">
      <alignment horizontal="center" vertical="center"/>
    </xf>
    <xf numFmtId="0" fontId="33" fillId="0" borderId="25" xfId="41" applyNumberFormat="1" applyFont="1" applyFill="1" applyBorder="1" applyAlignment="1">
      <alignment horizontal="center" vertical="center"/>
    </xf>
    <xf numFmtId="0" fontId="26" fillId="0" borderId="12" xfId="41" applyNumberFormat="1" applyFont="1" applyFill="1" applyBorder="1" applyAlignment="1">
      <alignment horizontal="center" vertical="top"/>
    </xf>
    <xf numFmtId="0" fontId="26" fillId="0" borderId="11" xfId="41" applyNumberFormat="1" applyFont="1" applyFill="1" applyBorder="1" applyAlignment="1">
      <alignment horizontal="center" vertical="top"/>
    </xf>
    <xf numFmtId="0" fontId="26" fillId="0" borderId="15" xfId="41" applyNumberFormat="1" applyFont="1" applyFill="1" applyBorder="1" applyAlignment="1">
      <alignment horizontal="center" vertical="top"/>
    </xf>
    <xf numFmtId="0" fontId="26" fillId="0" borderId="26" xfId="41" applyNumberFormat="1" applyFont="1" applyFill="1" applyBorder="1" applyAlignment="1">
      <alignment horizontal="center" vertical="top"/>
    </xf>
    <xf numFmtId="0" fontId="26" fillId="0" borderId="19" xfId="41" applyNumberFormat="1" applyFont="1" applyFill="1" applyBorder="1" applyAlignment="1">
      <alignment horizontal="center" vertical="top"/>
    </xf>
    <xf numFmtId="0" fontId="26" fillId="0" borderId="16" xfId="41" applyNumberFormat="1" applyFont="1" applyFill="1" applyBorder="1" applyAlignment="1">
      <alignment horizontal="center" vertical="top"/>
    </xf>
    <xf numFmtId="0" fontId="26" fillId="0" borderId="19" xfId="41" applyNumberFormat="1" applyFont="1" applyFill="1" applyBorder="1" applyAlignment="1">
      <alignment horizontal="center" vertical="center"/>
    </xf>
    <xf numFmtId="0" fontId="26" fillId="0" borderId="10" xfId="41" applyNumberFormat="1" applyFont="1" applyFill="1" applyBorder="1" applyAlignment="1">
      <alignment vertical="center" shrinkToFit="1"/>
    </xf>
    <xf numFmtId="3" fontId="26" fillId="0" borderId="41" xfId="41" applyNumberFormat="1" applyFont="1" applyFill="1" applyBorder="1" applyAlignment="1">
      <alignment horizontal="right" vertical="center"/>
    </xf>
    <xf numFmtId="3" fontId="38" fillId="18" borderId="45" xfId="41" applyNumberFormat="1" applyFont="1" applyFill="1" applyBorder="1" applyAlignment="1">
      <alignment horizontal="right" vertical="center"/>
    </xf>
    <xf numFmtId="3" fontId="26" fillId="0" borderId="65" xfId="41" applyNumberFormat="1" applyFont="1" applyFill="1" applyBorder="1" applyAlignment="1">
      <alignment horizontal="right" vertical="center"/>
    </xf>
    <xf numFmtId="3" fontId="26" fillId="0" borderId="40" xfId="41" applyNumberFormat="1" applyFont="1" applyFill="1" applyBorder="1">
      <alignment vertical="center"/>
    </xf>
    <xf numFmtId="3" fontId="45" fillId="0" borderId="40" xfId="41" applyNumberFormat="1" applyFont="1" applyFill="1" applyBorder="1">
      <alignment vertical="center"/>
    </xf>
    <xf numFmtId="0" fontId="26" fillId="0" borderId="21" xfId="41" applyNumberFormat="1" applyFont="1" applyFill="1" applyBorder="1" applyAlignment="1">
      <alignment horizontal="center" vertical="center"/>
    </xf>
    <xf numFmtId="3" fontId="26" fillId="0" borderId="21" xfId="41" applyNumberFormat="1" applyFont="1" applyFill="1" applyBorder="1" applyAlignment="1">
      <alignment horizontal="right" vertical="center"/>
    </xf>
    <xf numFmtId="3" fontId="26" fillId="0" borderId="12" xfId="41" applyNumberFormat="1" applyFont="1" applyFill="1" applyBorder="1" applyAlignment="1">
      <alignment horizontal="right" vertical="center"/>
    </xf>
    <xf numFmtId="3" fontId="26" fillId="0" borderId="29" xfId="41" applyNumberFormat="1" applyFont="1" applyFill="1" applyBorder="1" applyAlignment="1">
      <alignment horizontal="right" vertical="center"/>
    </xf>
    <xf numFmtId="3" fontId="26" fillId="0" borderId="23" xfId="41" applyNumberFormat="1" applyFont="1" applyFill="1" applyBorder="1" applyAlignment="1">
      <alignment horizontal="right" vertical="center"/>
    </xf>
    <xf numFmtId="3" fontId="26" fillId="0" borderId="13" xfId="41" applyNumberFormat="1" applyFont="1" applyFill="1" applyBorder="1" applyAlignment="1">
      <alignment horizontal="center" vertical="center"/>
    </xf>
    <xf numFmtId="3" fontId="26" fillId="0" borderId="30" xfId="41" applyNumberFormat="1" applyFont="1" applyFill="1" applyBorder="1" applyAlignment="1">
      <alignment horizontal="right" vertical="center"/>
    </xf>
    <xf numFmtId="3" fontId="26" fillId="0" borderId="23" xfId="41" applyNumberFormat="1" applyFont="1" applyFill="1" applyBorder="1">
      <alignment vertical="center"/>
    </xf>
    <xf numFmtId="0" fontId="26" fillId="0" borderId="0" xfId="41" applyFont="1" applyFill="1" applyAlignment="1">
      <alignment vertical="center" wrapText="1"/>
    </xf>
    <xf numFmtId="0" fontId="34" fillId="0" borderId="0" xfId="41" applyNumberFormat="1" applyFont="1" applyFill="1" applyAlignment="1">
      <alignment vertical="center"/>
    </xf>
    <xf numFmtId="0" fontId="26" fillId="0" borderId="0" xfId="41" applyNumberFormat="1" applyFont="1" applyFill="1" applyBorder="1" applyAlignment="1">
      <alignment horizontal="center" vertical="center"/>
    </xf>
    <xf numFmtId="0" fontId="26" fillId="0" borderId="0" xfId="41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38" fillId="18" borderId="45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top" wrapText="1"/>
    </xf>
    <xf numFmtId="177" fontId="26" fillId="0" borderId="0" xfId="0" applyNumberFormat="1" applyFont="1" applyFill="1" applyBorder="1" applyAlignment="1">
      <alignment horizontal="right"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176" fontId="26" fillId="0" borderId="0" xfId="0" applyNumberFormat="1" applyFont="1" applyFill="1">
      <alignment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>
      <alignment vertical="center"/>
    </xf>
    <xf numFmtId="176" fontId="26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vertical="center" wrapText="1"/>
    </xf>
    <xf numFmtId="176" fontId="26" fillId="0" borderId="0" xfId="0" applyNumberFormat="1" applyFont="1" applyFill="1" applyBorder="1" applyAlignment="1">
      <alignment horizontal="right" vertical="center" wrapText="1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48" fillId="0" borderId="0" xfId="0" applyFont="1" applyFill="1">
      <alignment vertical="center"/>
    </xf>
    <xf numFmtId="0" fontId="26" fillId="0" borderId="0" xfId="0" applyFont="1" applyFill="1" applyBorder="1" applyAlignment="1">
      <alignment horizontal="right"/>
    </xf>
    <xf numFmtId="0" fontId="39" fillId="0" borderId="12" xfId="0" applyFont="1" applyFill="1" applyBorder="1" applyAlignment="1">
      <alignment horizontal="center" vertical="center" wrapText="1"/>
    </xf>
    <xf numFmtId="38" fontId="38" fillId="18" borderId="57" xfId="43" applyFont="1" applyFill="1" applyBorder="1" applyAlignment="1">
      <alignment horizontal="right" vertical="center" wrapText="1"/>
    </xf>
    <xf numFmtId="3" fontId="26" fillId="0" borderId="24" xfId="0" applyNumberFormat="1" applyFont="1" applyFill="1" applyBorder="1" applyAlignment="1">
      <alignment vertical="center"/>
    </xf>
    <xf numFmtId="38" fontId="26" fillId="18" borderId="13" xfId="43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vertical="center"/>
    </xf>
    <xf numFmtId="38" fontId="26" fillId="18" borderId="43" xfId="43" applyFont="1" applyFill="1" applyBorder="1" applyAlignment="1">
      <alignment horizontal="right" vertical="center" wrapText="1"/>
    </xf>
    <xf numFmtId="38" fontId="26" fillId="0" borderId="12" xfId="43" applyFont="1" applyFill="1" applyBorder="1" applyAlignment="1">
      <alignment horizontal="right" vertical="center" wrapText="1"/>
    </xf>
    <xf numFmtId="3" fontId="26" fillId="0" borderId="13" xfId="0" applyNumberFormat="1" applyFont="1" applyFill="1" applyBorder="1" applyAlignment="1">
      <alignment horizontal="right" vertical="center" wrapText="1"/>
    </xf>
    <xf numFmtId="38" fontId="38" fillId="18" borderId="45" xfId="43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0" fontId="35" fillId="18" borderId="45" xfId="0" applyFont="1" applyFill="1" applyBorder="1" applyAlignment="1">
      <alignment horizontal="center" vertical="center" wrapText="1"/>
    </xf>
    <xf numFmtId="0" fontId="33" fillId="18" borderId="45" xfId="0" applyFont="1" applyFill="1" applyBorder="1" applyAlignment="1">
      <alignment horizontal="center" vertical="center" wrapText="1"/>
    </xf>
    <xf numFmtId="0" fontId="19" fillId="0" borderId="0" xfId="41" applyFont="1" applyFill="1" applyAlignment="1">
      <alignment horizontal="left" vertical="center"/>
    </xf>
    <xf numFmtId="0" fontId="20" fillId="0" borderId="0" xfId="41" applyNumberFormat="1" applyFont="1" applyFill="1" applyAlignment="1">
      <alignment horizontal="center" vertical="center"/>
    </xf>
    <xf numFmtId="0" fontId="19" fillId="0" borderId="21" xfId="41" applyNumberFormat="1" applyFont="1" applyFill="1" applyBorder="1" applyAlignment="1">
      <alignment horizontal="center" vertical="center"/>
    </xf>
    <xf numFmtId="0" fontId="19" fillId="18" borderId="36" xfId="41" applyFont="1" applyFill="1" applyBorder="1" applyAlignment="1">
      <alignment horizontal="left" vertical="center"/>
    </xf>
    <xf numFmtId="0" fontId="19" fillId="18" borderId="46" xfId="41" applyFont="1" applyFill="1" applyBorder="1" applyAlignment="1">
      <alignment horizontal="left" vertical="center"/>
    </xf>
    <xf numFmtId="0" fontId="19" fillId="18" borderId="37" xfId="41" applyFont="1" applyFill="1" applyBorder="1" applyAlignment="1">
      <alignment horizontal="left" vertical="center"/>
    </xf>
    <xf numFmtId="0" fontId="26" fillId="0" borderId="13" xfId="41" applyFont="1" applyFill="1" applyBorder="1" applyAlignment="1">
      <alignment horizontal="center" vertical="center" wrapText="1"/>
    </xf>
    <xf numFmtId="0" fontId="26" fillId="0" borderId="15" xfId="41" applyFont="1" applyFill="1" applyBorder="1" applyAlignment="1">
      <alignment horizontal="center" vertical="center"/>
    </xf>
    <xf numFmtId="0" fontId="26" fillId="0" borderId="16" xfId="41" applyFont="1" applyFill="1" applyBorder="1" applyAlignment="1">
      <alignment horizontal="center" vertical="center"/>
    </xf>
    <xf numFmtId="0" fontId="26" fillId="0" borderId="14" xfId="41" applyFont="1" applyFill="1" applyBorder="1" applyAlignment="1">
      <alignment horizontal="center" vertical="center"/>
    </xf>
    <xf numFmtId="0" fontId="26" fillId="0" borderId="54" xfId="41" applyFont="1" applyFill="1" applyBorder="1" applyAlignment="1">
      <alignment horizontal="center" vertical="center"/>
    </xf>
    <xf numFmtId="0" fontId="19" fillId="0" borderId="0" xfId="41" applyFont="1" applyFill="1" applyBorder="1" applyAlignment="1">
      <alignment horizontal="left" vertical="center"/>
    </xf>
    <xf numFmtId="3" fontId="25" fillId="0" borderId="70" xfId="0" applyNumberFormat="1" applyFont="1" applyFill="1" applyBorder="1" applyAlignment="1">
      <alignment horizontal="center" vertical="center"/>
    </xf>
    <xf numFmtId="3" fontId="25" fillId="0" borderId="71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26" fillId="18" borderId="63" xfId="0" applyNumberFormat="1" applyFont="1" applyFill="1" applyBorder="1" applyAlignment="1">
      <alignment horizontal="right" vertical="center"/>
    </xf>
    <xf numFmtId="177" fontId="26" fillId="18" borderId="72" xfId="0" applyNumberFormat="1" applyFont="1" applyFill="1" applyBorder="1" applyAlignment="1">
      <alignment horizontal="right" vertical="center"/>
    </xf>
    <xf numFmtId="177" fontId="26" fillId="18" borderId="44" xfId="0" applyNumberFormat="1" applyFont="1" applyFill="1" applyBorder="1" applyAlignment="1">
      <alignment horizontal="right" vertical="center"/>
    </xf>
    <xf numFmtId="178" fontId="26" fillId="18" borderId="20" xfId="0" applyNumberFormat="1" applyFont="1" applyFill="1" applyBorder="1" applyAlignment="1">
      <alignment horizontal="right" vertical="center"/>
    </xf>
    <xf numFmtId="178" fontId="26" fillId="18" borderId="25" xfId="0" applyNumberFormat="1" applyFont="1" applyFill="1" applyBorder="1" applyAlignment="1">
      <alignment horizontal="right" vertical="center"/>
    </xf>
    <xf numFmtId="178" fontId="26" fillId="18" borderId="62" xfId="0" applyNumberFormat="1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right" vertical="center"/>
    </xf>
    <xf numFmtId="3" fontId="19" fillId="0" borderId="19" xfId="0" applyNumberFormat="1" applyFont="1" applyFill="1" applyBorder="1" applyAlignment="1">
      <alignment horizontal="right" vertical="center"/>
    </xf>
    <xf numFmtId="178" fontId="26" fillId="18" borderId="51" xfId="0" applyNumberFormat="1" applyFont="1" applyFill="1" applyBorder="1" applyAlignment="1">
      <alignment horizontal="right" vertical="center"/>
    </xf>
    <xf numFmtId="178" fontId="26" fillId="18" borderId="38" xfId="0" applyNumberFormat="1" applyFont="1" applyFill="1" applyBorder="1" applyAlignment="1">
      <alignment horizontal="right" vertical="center"/>
    </xf>
    <xf numFmtId="178" fontId="26" fillId="18" borderId="52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9" fillId="18" borderId="61" xfId="0" applyFont="1" applyFill="1" applyBorder="1" applyAlignment="1">
      <alignment horizontal="center" wrapText="1"/>
    </xf>
    <xf numFmtId="0" fontId="19" fillId="18" borderId="53" xfId="0" applyFont="1" applyFill="1" applyBorder="1" applyAlignment="1">
      <alignment horizontal="center" wrapText="1"/>
    </xf>
    <xf numFmtId="0" fontId="19" fillId="18" borderId="32" xfId="0" applyFont="1" applyFill="1" applyBorder="1" applyAlignment="1">
      <alignment horizontal="center" wrapText="1"/>
    </xf>
    <xf numFmtId="0" fontId="19" fillId="18" borderId="18" xfId="0" applyFont="1" applyFill="1" applyBorder="1" applyAlignment="1">
      <alignment horizontal="center" wrapText="1"/>
    </xf>
    <xf numFmtId="0" fontId="19" fillId="18" borderId="11" xfId="0" applyFont="1" applyFill="1" applyBorder="1" applyAlignment="1">
      <alignment horizontal="center" wrapText="1"/>
    </xf>
    <xf numFmtId="0" fontId="19" fillId="18" borderId="28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wrapText="1"/>
    </xf>
    <xf numFmtId="0" fontId="19" fillId="18" borderId="33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19" fillId="18" borderId="55" xfId="0" applyFont="1" applyFill="1" applyBorder="1" applyAlignment="1">
      <alignment horizontal="left" vertical="center" wrapText="1"/>
    </xf>
    <xf numFmtId="0" fontId="19" fillId="18" borderId="56" xfId="0" applyFont="1" applyFill="1" applyBorder="1" applyAlignment="1">
      <alignment horizontal="left" vertical="center" wrapText="1"/>
    </xf>
    <xf numFmtId="0" fontId="19" fillId="18" borderId="57" xfId="0" applyFont="1" applyFill="1" applyBorder="1" applyAlignment="1">
      <alignment horizontal="center" vertical="center" wrapText="1"/>
    </xf>
    <xf numFmtId="0" fontId="19" fillId="18" borderId="58" xfId="0" applyFont="1" applyFill="1" applyBorder="1" applyAlignment="1">
      <alignment horizontal="center" vertical="center" wrapText="1"/>
    </xf>
    <xf numFmtId="3" fontId="19" fillId="18" borderId="56" xfId="0" applyNumberFormat="1" applyFont="1" applyFill="1" applyBorder="1" applyAlignment="1">
      <alignment horizontal="right" vertical="center"/>
    </xf>
    <xf numFmtId="3" fontId="19" fillId="18" borderId="67" xfId="0" applyNumberFormat="1" applyFont="1" applyFill="1" applyBorder="1" applyAlignment="1">
      <alignment horizontal="right" vertical="center"/>
    </xf>
    <xf numFmtId="0" fontId="19" fillId="18" borderId="59" xfId="0" applyFont="1" applyFill="1" applyBorder="1" applyAlignment="1">
      <alignment horizontal="left" vertical="center" wrapText="1"/>
    </xf>
    <xf numFmtId="0" fontId="19" fillId="18" borderId="21" xfId="0" applyFont="1" applyFill="1" applyBorder="1" applyAlignment="1">
      <alignment horizontal="left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3" fontId="19" fillId="18" borderId="21" xfId="0" applyNumberFormat="1" applyFont="1" applyFill="1" applyBorder="1" applyAlignment="1">
      <alignment horizontal="right" vertical="center"/>
    </xf>
    <xf numFmtId="3" fontId="19" fillId="18" borderId="68" xfId="0" applyNumberFormat="1" applyFont="1" applyFill="1" applyBorder="1" applyAlignment="1">
      <alignment horizontal="right" vertical="center"/>
    </xf>
    <xf numFmtId="0" fontId="19" fillId="18" borderId="60" xfId="0" applyFont="1" applyFill="1" applyBorder="1" applyAlignment="1">
      <alignment horizontal="left" vertical="center" wrapText="1"/>
    </xf>
    <xf numFmtId="0" fontId="19" fillId="18" borderId="47" xfId="0" applyFont="1" applyFill="1" applyBorder="1" applyAlignment="1">
      <alignment horizontal="left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8" xfId="0" applyFont="1" applyFill="1" applyBorder="1" applyAlignment="1">
      <alignment horizontal="center" vertical="center" wrapText="1"/>
    </xf>
    <xf numFmtId="3" fontId="19" fillId="18" borderId="47" xfId="0" applyNumberFormat="1" applyFont="1" applyFill="1" applyBorder="1" applyAlignment="1">
      <alignment horizontal="right" vertical="center"/>
    </xf>
    <xf numFmtId="3" fontId="19" fillId="18" borderId="69" xfId="0" applyNumberFormat="1" applyFont="1" applyFill="1" applyBorder="1" applyAlignment="1">
      <alignment horizontal="right" vertical="center"/>
    </xf>
    <xf numFmtId="3" fontId="19" fillId="18" borderId="36" xfId="0" applyNumberFormat="1" applyFont="1" applyFill="1" applyBorder="1" applyAlignment="1">
      <alignment horizontal="center" vertical="center" wrapText="1"/>
    </xf>
    <xf numFmtId="3" fontId="19" fillId="18" borderId="37" xfId="0" applyNumberFormat="1" applyFont="1" applyFill="1" applyBorder="1" applyAlignment="1">
      <alignment horizontal="center" vertical="center" wrapText="1"/>
    </xf>
    <xf numFmtId="3" fontId="19" fillId="0" borderId="42" xfId="0" applyNumberFormat="1" applyFont="1" applyFill="1" applyBorder="1" applyAlignment="1">
      <alignment horizontal="right" vertical="center" wrapText="1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23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top" wrapText="1"/>
    </xf>
    <xf numFmtId="0" fontId="19" fillId="18" borderId="28" xfId="0" applyFont="1" applyFill="1" applyBorder="1" applyAlignment="1">
      <alignment horizontal="center" vertical="top" wrapText="1"/>
    </xf>
    <xf numFmtId="0" fontId="19" fillId="18" borderId="34" xfId="0" applyFont="1" applyFill="1" applyBorder="1" applyAlignment="1">
      <alignment horizontal="center" vertical="top" wrapText="1"/>
    </xf>
    <xf numFmtId="0" fontId="19" fillId="18" borderId="35" xfId="0" applyFont="1" applyFill="1" applyBorder="1" applyAlignment="1">
      <alignment horizontal="center" vertical="top" wrapText="1"/>
    </xf>
    <xf numFmtId="0" fontId="19" fillId="18" borderId="18" xfId="0" applyFont="1" applyFill="1" applyBorder="1" applyAlignment="1">
      <alignment horizontal="center" vertical="top" wrapText="1"/>
    </xf>
    <xf numFmtId="0" fontId="19" fillId="18" borderId="11" xfId="0" applyFont="1" applyFill="1" applyBorder="1" applyAlignment="1">
      <alignment horizontal="center" vertical="top" wrapText="1"/>
    </xf>
    <xf numFmtId="0" fontId="19" fillId="18" borderId="50" xfId="0" applyFont="1" applyFill="1" applyBorder="1" applyAlignment="1">
      <alignment horizontal="center" vertical="top" wrapText="1"/>
    </xf>
    <xf numFmtId="0" fontId="19" fillId="18" borderId="5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wrapText="1"/>
    </xf>
    <xf numFmtId="177" fontId="19" fillId="0" borderId="62" xfId="0" applyNumberFormat="1" applyFont="1" applyFill="1" applyBorder="1" applyAlignment="1">
      <alignment horizontal="center" vertical="center"/>
    </xf>
    <xf numFmtId="178" fontId="19" fillId="0" borderId="27" xfId="0" applyNumberFormat="1" applyFont="1" applyFill="1" applyBorder="1" applyAlignment="1">
      <alignment horizontal="center" vertical="center" wrapText="1"/>
    </xf>
    <xf numFmtId="178" fontId="19" fillId="0" borderId="24" xfId="0" applyNumberFormat="1" applyFont="1" applyFill="1" applyBorder="1" applyAlignment="1">
      <alignment horizontal="center" vertical="center"/>
    </xf>
    <xf numFmtId="49" fontId="20" fillId="18" borderId="36" xfId="0" applyNumberFormat="1" applyFont="1" applyFill="1" applyBorder="1" applyAlignment="1">
      <alignment horizontal="center" vertical="center"/>
    </xf>
    <xf numFmtId="49" fontId="20" fillId="18" borderId="37" xfId="0" applyNumberFormat="1" applyFont="1" applyFill="1" applyBorder="1" applyAlignment="1">
      <alignment horizontal="center" vertical="center"/>
    </xf>
    <xf numFmtId="49" fontId="33" fillId="18" borderId="36" xfId="0" applyNumberFormat="1" applyFont="1" applyFill="1" applyBorder="1" applyAlignment="1">
      <alignment horizontal="left" vertical="center" wrapText="1"/>
    </xf>
    <xf numFmtId="49" fontId="33" fillId="18" borderId="46" xfId="0" applyNumberFormat="1" applyFont="1" applyFill="1" applyBorder="1" applyAlignment="1">
      <alignment horizontal="left" vertical="center" wrapText="1"/>
    </xf>
    <xf numFmtId="49" fontId="33" fillId="18" borderId="37" xfId="0" applyNumberFormat="1" applyFont="1" applyFill="1" applyBorder="1" applyAlignment="1">
      <alignment horizontal="left" vertical="center" wrapText="1"/>
    </xf>
    <xf numFmtId="0" fontId="19" fillId="18" borderId="63" xfId="0" applyFont="1" applyFill="1" applyBorder="1" applyAlignment="1">
      <alignment horizontal="center" vertical="center" shrinkToFit="1"/>
    </xf>
    <xf numFmtId="0" fontId="19" fillId="18" borderId="64" xfId="0" applyFont="1" applyFill="1" applyBorder="1" applyAlignment="1">
      <alignment horizontal="center" vertical="center" shrinkToFit="1"/>
    </xf>
    <xf numFmtId="0" fontId="19" fillId="18" borderId="51" xfId="0" applyFont="1" applyFill="1" applyBorder="1" applyAlignment="1">
      <alignment horizontal="center" vertical="center" shrinkToFit="1"/>
    </xf>
    <xf numFmtId="0" fontId="19" fillId="18" borderId="44" xfId="0" applyFont="1" applyFill="1" applyBorder="1" applyAlignment="1">
      <alignment horizontal="center" vertical="center" shrinkToFit="1"/>
    </xf>
    <xf numFmtId="0" fontId="19" fillId="18" borderId="49" xfId="0" applyFont="1" applyFill="1" applyBorder="1" applyAlignment="1">
      <alignment horizontal="center" vertical="center" shrinkToFit="1"/>
    </xf>
    <xf numFmtId="0" fontId="19" fillId="18" borderId="52" xfId="0" applyFont="1" applyFill="1" applyBorder="1" applyAlignment="1">
      <alignment horizontal="center" vertical="center" shrinkToFit="1"/>
    </xf>
    <xf numFmtId="180" fontId="19" fillId="18" borderId="20" xfId="0" applyNumberFormat="1" applyFont="1" applyFill="1" applyBorder="1" applyAlignment="1">
      <alignment horizontal="right" vertical="center"/>
    </xf>
    <xf numFmtId="180" fontId="19" fillId="18" borderId="62" xfId="0" applyNumberFormat="1" applyFont="1" applyFill="1" applyBorder="1" applyAlignment="1">
      <alignment horizontal="right" vertical="center"/>
    </xf>
    <xf numFmtId="178" fontId="19" fillId="18" borderId="20" xfId="0" applyNumberFormat="1" applyFont="1" applyFill="1" applyBorder="1" applyAlignment="1">
      <alignment horizontal="right" vertical="center"/>
    </xf>
    <xf numFmtId="178" fontId="19" fillId="18" borderId="62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26" fillId="0" borderId="0" xfId="41" applyFont="1" applyFill="1" applyAlignment="1">
      <alignment horizontal="left" vertical="center"/>
    </xf>
    <xf numFmtId="0" fontId="34" fillId="0" borderId="0" xfId="41" applyNumberFormat="1" applyFont="1" applyFill="1" applyAlignment="1">
      <alignment horizontal="center" vertical="center"/>
    </xf>
    <xf numFmtId="0" fontId="38" fillId="18" borderId="36" xfId="41" applyFont="1" applyFill="1" applyBorder="1" applyAlignment="1">
      <alignment horizontal="left" vertical="center"/>
    </xf>
    <xf numFmtId="0" fontId="38" fillId="18" borderId="46" xfId="41" applyFont="1" applyFill="1" applyBorder="1" applyAlignment="1">
      <alignment horizontal="left" vertical="center"/>
    </xf>
    <xf numFmtId="0" fontId="38" fillId="18" borderId="37" xfId="41" applyFont="1" applyFill="1" applyBorder="1" applyAlignment="1">
      <alignment horizontal="left" vertical="center"/>
    </xf>
    <xf numFmtId="0" fontId="26" fillId="0" borderId="0" xfId="41" applyFont="1" applyFill="1" applyBorder="1" applyAlignment="1">
      <alignment horizontal="left" vertical="center"/>
    </xf>
    <xf numFmtId="0" fontId="26" fillId="0" borderId="21" xfId="41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right" vertical="center" wrapText="1"/>
    </xf>
    <xf numFmtId="3" fontId="26" fillId="18" borderId="21" xfId="0" applyNumberFormat="1" applyFont="1" applyFill="1" applyBorder="1" applyAlignment="1">
      <alignment horizontal="right" vertical="center"/>
    </xf>
    <xf numFmtId="3" fontId="26" fillId="18" borderId="68" xfId="0" applyNumberFormat="1" applyFont="1" applyFill="1" applyBorder="1" applyAlignment="1">
      <alignment horizontal="right" vertical="center"/>
    </xf>
    <xf numFmtId="0" fontId="26" fillId="18" borderId="59" xfId="0" applyFont="1" applyFill="1" applyBorder="1" applyAlignment="1">
      <alignment horizontal="left" vertical="center" wrapText="1"/>
    </xf>
    <xf numFmtId="0" fontId="26" fillId="18" borderId="21" xfId="0" applyFont="1" applyFill="1" applyBorder="1" applyAlignment="1">
      <alignment horizontal="left" vertical="center" wrapText="1"/>
    </xf>
    <xf numFmtId="0" fontId="26" fillId="18" borderId="13" xfId="0" applyFont="1" applyFill="1" applyBorder="1" applyAlignment="1">
      <alignment horizontal="center" vertical="center" wrapText="1"/>
    </xf>
    <xf numFmtId="0" fontId="26" fillId="18" borderId="22" xfId="0" applyFont="1" applyFill="1" applyBorder="1" applyAlignment="1">
      <alignment horizontal="center" vertical="center" wrapText="1"/>
    </xf>
    <xf numFmtId="0" fontId="26" fillId="18" borderId="60" xfId="0" applyFont="1" applyFill="1" applyBorder="1" applyAlignment="1">
      <alignment horizontal="left" vertical="center" wrapText="1"/>
    </xf>
    <xf numFmtId="0" fontId="26" fillId="18" borderId="47" xfId="0" applyFont="1" applyFill="1" applyBorder="1" applyAlignment="1">
      <alignment horizontal="left" vertical="center" wrapText="1"/>
    </xf>
    <xf numFmtId="0" fontId="26" fillId="18" borderId="43" xfId="0" applyFont="1" applyFill="1" applyBorder="1" applyAlignment="1">
      <alignment horizontal="center" vertical="center" wrapText="1"/>
    </xf>
    <xf numFmtId="0" fontId="26" fillId="18" borderId="48" xfId="0" applyFont="1" applyFill="1" applyBorder="1" applyAlignment="1">
      <alignment horizontal="center" vertical="center" wrapText="1"/>
    </xf>
    <xf numFmtId="3" fontId="26" fillId="18" borderId="47" xfId="0" applyNumberFormat="1" applyFont="1" applyFill="1" applyBorder="1" applyAlignment="1">
      <alignment horizontal="right" vertical="center"/>
    </xf>
    <xf numFmtId="3" fontId="26" fillId="18" borderId="69" xfId="0" applyNumberFormat="1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8" fillId="18" borderId="55" xfId="0" applyFont="1" applyFill="1" applyBorder="1" applyAlignment="1">
      <alignment horizontal="left" vertical="center" wrapText="1"/>
    </xf>
    <xf numFmtId="0" fontId="38" fillId="18" borderId="56" xfId="0" applyFont="1" applyFill="1" applyBorder="1" applyAlignment="1">
      <alignment horizontal="left" vertical="center" wrapText="1"/>
    </xf>
    <xf numFmtId="0" fontId="38" fillId="18" borderId="57" xfId="0" applyFont="1" applyFill="1" applyBorder="1" applyAlignment="1">
      <alignment horizontal="center" vertical="center" wrapText="1"/>
    </xf>
    <xf numFmtId="0" fontId="38" fillId="18" borderId="58" xfId="0" applyFont="1" applyFill="1" applyBorder="1" applyAlignment="1">
      <alignment horizontal="center" vertical="center" wrapText="1"/>
    </xf>
    <xf numFmtId="3" fontId="38" fillId="18" borderId="56" xfId="0" applyNumberFormat="1" applyFont="1" applyFill="1" applyBorder="1" applyAlignment="1">
      <alignment horizontal="right" vertical="center"/>
    </xf>
    <xf numFmtId="3" fontId="38" fillId="18" borderId="67" xfId="0" applyNumberFormat="1" applyFont="1" applyFill="1" applyBorder="1" applyAlignment="1">
      <alignment horizontal="right" vertical="center"/>
    </xf>
    <xf numFmtId="3" fontId="26" fillId="0" borderId="70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3" fontId="38" fillId="18" borderId="36" xfId="0" applyNumberFormat="1" applyFont="1" applyFill="1" applyBorder="1" applyAlignment="1">
      <alignment horizontal="center" vertical="center" wrapText="1"/>
    </xf>
    <xf numFmtId="3" fontId="38" fillId="18" borderId="37" xfId="0" applyNumberFormat="1" applyFont="1" applyFill="1" applyBorder="1" applyAlignment="1">
      <alignment horizontal="center" vertical="center" wrapText="1"/>
    </xf>
    <xf numFmtId="3" fontId="26" fillId="0" borderId="42" xfId="0" applyNumberFormat="1" applyFont="1" applyFill="1" applyBorder="1" applyAlignment="1">
      <alignment horizontal="right" vertical="center" wrapText="1"/>
    </xf>
    <xf numFmtId="3" fontId="26" fillId="0" borderId="23" xfId="0" applyNumberFormat="1" applyFont="1" applyFill="1" applyBorder="1" applyAlignment="1">
      <alignment horizontal="right" vertical="center" wrapText="1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horizontal="right" vertical="center" wrapText="1"/>
    </xf>
    <xf numFmtId="3" fontId="26" fillId="0" borderId="16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78" fontId="38" fillId="18" borderId="51" xfId="0" applyNumberFormat="1" applyFont="1" applyFill="1" applyBorder="1" applyAlignment="1">
      <alignment horizontal="right" vertical="center"/>
    </xf>
    <xf numFmtId="178" fontId="38" fillId="18" borderId="38" xfId="0" applyNumberFormat="1" applyFont="1" applyFill="1" applyBorder="1" applyAlignment="1">
      <alignment horizontal="right" vertical="center"/>
    </xf>
    <xf numFmtId="178" fontId="38" fillId="18" borderId="52" xfId="0" applyNumberFormat="1" applyFont="1" applyFill="1" applyBorder="1" applyAlignment="1">
      <alignment horizontal="right" vertical="center"/>
    </xf>
    <xf numFmtId="0" fontId="47" fillId="18" borderId="11" xfId="0" applyFont="1" applyFill="1" applyBorder="1" applyAlignment="1">
      <alignment horizontal="center" vertical="top" wrapText="1"/>
    </xf>
    <xf numFmtId="0" fontId="47" fillId="18" borderId="12" xfId="0" applyFont="1" applyFill="1" applyBorder="1" applyAlignment="1">
      <alignment horizontal="center" vertical="top" wrapText="1"/>
    </xf>
    <xf numFmtId="0" fontId="38" fillId="18" borderId="18" xfId="0" applyFont="1" applyFill="1" applyBorder="1" applyAlignment="1">
      <alignment horizontal="center" vertical="top" wrapText="1"/>
    </xf>
    <xf numFmtId="0" fontId="38" fillId="18" borderId="11" xfId="0" applyFont="1" applyFill="1" applyBorder="1" applyAlignment="1">
      <alignment horizontal="center" vertical="top" wrapText="1"/>
    </xf>
    <xf numFmtId="0" fontId="38" fillId="18" borderId="28" xfId="0" applyFont="1" applyFill="1" applyBorder="1" applyAlignment="1">
      <alignment horizontal="center" vertical="top" wrapText="1"/>
    </xf>
    <xf numFmtId="0" fontId="38" fillId="18" borderId="50" xfId="0" applyFont="1" applyFill="1" applyBorder="1" applyAlignment="1">
      <alignment horizontal="center" vertical="top" wrapText="1"/>
    </xf>
    <xf numFmtId="0" fontId="38" fillId="18" borderId="54" xfId="0" applyFont="1" applyFill="1" applyBorder="1" applyAlignment="1">
      <alignment horizontal="center" vertical="top" wrapText="1"/>
    </xf>
    <xf numFmtId="0" fontId="38" fillId="18" borderId="35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wrapText="1"/>
    </xf>
    <xf numFmtId="0" fontId="47" fillId="18" borderId="11" xfId="0" applyFont="1" applyFill="1" applyBorder="1" applyAlignment="1">
      <alignment horizontal="center" wrapText="1"/>
    </xf>
    <xf numFmtId="0" fontId="38" fillId="18" borderId="61" xfId="0" applyFont="1" applyFill="1" applyBorder="1" applyAlignment="1">
      <alignment horizontal="center" wrapText="1"/>
    </xf>
    <xf numFmtId="0" fontId="38" fillId="18" borderId="53" xfId="0" applyFont="1" applyFill="1" applyBorder="1" applyAlignment="1">
      <alignment horizontal="center" wrapText="1"/>
    </xf>
    <xf numFmtId="0" fontId="38" fillId="18" borderId="32" xfId="0" applyFont="1" applyFill="1" applyBorder="1" applyAlignment="1">
      <alignment horizontal="center" wrapText="1"/>
    </xf>
    <xf numFmtId="0" fontId="38" fillId="18" borderId="18" xfId="0" applyFont="1" applyFill="1" applyBorder="1" applyAlignment="1">
      <alignment horizontal="center" wrapText="1"/>
    </xf>
    <xf numFmtId="0" fontId="38" fillId="18" borderId="11" xfId="0" applyFont="1" applyFill="1" applyBorder="1" applyAlignment="1">
      <alignment horizontal="center" wrapText="1"/>
    </xf>
    <xf numFmtId="0" fontId="38" fillId="18" borderId="28" xfId="0" applyFont="1" applyFill="1" applyBorder="1" applyAlignment="1">
      <alignment horizontal="center" wrapText="1"/>
    </xf>
    <xf numFmtId="177" fontId="26" fillId="0" borderId="0" xfId="0" applyNumberFormat="1" applyFont="1" applyFill="1" applyBorder="1" applyAlignment="1">
      <alignment horizontal="right" vertical="center"/>
    </xf>
    <xf numFmtId="177" fontId="38" fillId="18" borderId="63" xfId="0" applyNumberFormat="1" applyFont="1" applyFill="1" applyBorder="1" applyAlignment="1">
      <alignment horizontal="right" vertical="center"/>
    </xf>
    <xf numFmtId="177" fontId="38" fillId="18" borderId="72" xfId="0" applyNumberFormat="1" applyFont="1" applyFill="1" applyBorder="1" applyAlignment="1">
      <alignment horizontal="right" vertical="center"/>
    </xf>
    <xf numFmtId="177" fontId="38" fillId="18" borderId="44" xfId="0" applyNumberFormat="1" applyFont="1" applyFill="1" applyBorder="1" applyAlignment="1">
      <alignment horizontal="right" vertical="center"/>
    </xf>
    <xf numFmtId="178" fontId="38" fillId="18" borderId="20" xfId="0" applyNumberFormat="1" applyFont="1" applyFill="1" applyBorder="1" applyAlignment="1">
      <alignment horizontal="right" vertical="center"/>
    </xf>
    <xf numFmtId="178" fontId="38" fillId="18" borderId="25" xfId="0" applyNumberFormat="1" applyFont="1" applyFill="1" applyBorder="1" applyAlignment="1">
      <alignment horizontal="right" vertical="center"/>
    </xf>
    <xf numFmtId="178" fontId="38" fillId="18" borderId="62" xfId="0" applyNumberFormat="1" applyFont="1" applyFill="1" applyBorder="1" applyAlignment="1">
      <alignment horizontal="right" vertical="center"/>
    </xf>
    <xf numFmtId="49" fontId="46" fillId="18" borderId="36" xfId="0" applyNumberFormat="1" applyFont="1" applyFill="1" applyBorder="1" applyAlignment="1">
      <alignment horizontal="center" vertical="center"/>
    </xf>
    <xf numFmtId="49" fontId="46" fillId="18" borderId="37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38" fillId="18" borderId="63" xfId="0" applyFont="1" applyFill="1" applyBorder="1" applyAlignment="1">
      <alignment horizontal="center" vertical="center" shrinkToFit="1"/>
    </xf>
    <xf numFmtId="0" fontId="38" fillId="18" borderId="64" xfId="0" applyFont="1" applyFill="1" applyBorder="1" applyAlignment="1">
      <alignment horizontal="center" vertical="center" shrinkToFit="1"/>
    </xf>
    <xf numFmtId="0" fontId="38" fillId="18" borderId="51" xfId="0" applyFont="1" applyFill="1" applyBorder="1" applyAlignment="1">
      <alignment horizontal="center" vertical="center" shrinkToFit="1"/>
    </xf>
    <xf numFmtId="0" fontId="38" fillId="18" borderId="44" xfId="0" applyFont="1" applyFill="1" applyBorder="1" applyAlignment="1">
      <alignment horizontal="center" vertical="center" shrinkToFit="1"/>
    </xf>
    <xf numFmtId="0" fontId="38" fillId="18" borderId="49" xfId="0" applyFont="1" applyFill="1" applyBorder="1" applyAlignment="1">
      <alignment horizontal="center" vertical="center" shrinkToFit="1"/>
    </xf>
    <xf numFmtId="0" fontId="38" fillId="18" borderId="52" xfId="0" applyFont="1" applyFill="1" applyBorder="1" applyAlignment="1">
      <alignment horizontal="center" vertical="center" shrinkToFit="1"/>
    </xf>
    <xf numFmtId="177" fontId="26" fillId="0" borderId="20" xfId="0" applyNumberFormat="1" applyFont="1" applyFill="1" applyBorder="1" applyAlignment="1">
      <alignment horizontal="center" vertical="center" wrapText="1"/>
    </xf>
    <xf numFmtId="177" fontId="26" fillId="0" borderId="62" xfId="0" applyNumberFormat="1" applyFont="1" applyFill="1" applyBorder="1" applyAlignment="1">
      <alignment horizontal="center" vertical="center"/>
    </xf>
    <xf numFmtId="177" fontId="38" fillId="18" borderId="20" xfId="0" applyNumberFormat="1" applyFont="1" applyFill="1" applyBorder="1" applyAlignment="1">
      <alignment horizontal="right" vertical="center"/>
    </xf>
    <xf numFmtId="177" fontId="38" fillId="18" borderId="62" xfId="0" applyNumberFormat="1" applyFont="1" applyFill="1" applyBorder="1" applyAlignment="1">
      <alignment horizontal="right" vertical="center"/>
    </xf>
    <xf numFmtId="178" fontId="26" fillId="0" borderId="27" xfId="0" applyNumberFormat="1" applyFont="1" applyFill="1" applyBorder="1" applyAlignment="1">
      <alignment horizontal="center" vertical="center" wrapText="1"/>
    </xf>
    <xf numFmtId="178" fontId="26" fillId="0" borderId="24" xfId="0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別紙1～7" xfId="41"/>
    <cellStyle name="良い" xfId="42" builtinId="26" customBuiltin="1"/>
  </cellStyles>
  <dxfs count="0"/>
  <tableStyles count="0" defaultTableStyle="TableStyleMedium2" defaultPivotStyle="PivotStyleLight16"/>
  <colors>
    <mruColors>
      <color rgb="FFFFFF99"/>
      <color rgb="FFF319A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9496425" y="180975"/>
          <a:ext cx="11906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381001</xdr:colOff>
      <xdr:row>0</xdr:row>
      <xdr:rowOff>76200</xdr:rowOff>
    </xdr:from>
    <xdr:to>
      <xdr:col>12</xdr:col>
      <xdr:colOff>1466851</xdr:colOff>
      <xdr:row>1</xdr:row>
      <xdr:rowOff>142875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163301" y="76200"/>
          <a:ext cx="10858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　１－２</a:t>
          </a:r>
        </a:p>
      </xdr:txBody>
    </xdr:sp>
    <xdr:clientData/>
  </xdr:twoCellAnchor>
  <xdr:twoCellAnchor>
    <xdr:from>
      <xdr:col>7</xdr:col>
      <xdr:colOff>76199</xdr:colOff>
      <xdr:row>11</xdr:row>
      <xdr:rowOff>171450</xdr:rowOff>
    </xdr:from>
    <xdr:to>
      <xdr:col>9</xdr:col>
      <xdr:colOff>733425</xdr:colOff>
      <xdr:row>15</xdr:row>
      <xdr:rowOff>123826</xdr:rowOff>
    </xdr:to>
    <xdr:sp macro="" textlink="">
      <xdr:nvSpPr>
        <xdr:cNvPr id="3" name="右矢印 2"/>
        <xdr:cNvSpPr/>
      </xdr:nvSpPr>
      <xdr:spPr>
        <a:xfrm>
          <a:off x="7019924" y="2781300"/>
          <a:ext cx="962026" cy="647701"/>
        </a:xfrm>
        <a:prstGeom prst="rightArrow">
          <a:avLst>
            <a:gd name="adj1" fmla="val 39407"/>
            <a:gd name="adj2" fmla="val 53408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/>
        </a:p>
      </xdr:txBody>
    </xdr:sp>
    <xdr:clientData/>
  </xdr:twoCellAnchor>
  <xdr:twoCellAnchor>
    <xdr:from>
      <xdr:col>3</xdr:col>
      <xdr:colOff>400050</xdr:colOff>
      <xdr:row>11</xdr:row>
      <xdr:rowOff>0</xdr:rowOff>
    </xdr:from>
    <xdr:to>
      <xdr:col>5</xdr:col>
      <xdr:colOff>1257300</xdr:colOff>
      <xdr:row>12</xdr:row>
      <xdr:rowOff>161925</xdr:rowOff>
    </xdr:to>
    <xdr:sp macro="" textlink="">
      <xdr:nvSpPr>
        <xdr:cNvPr id="4" name="大かっこ 3"/>
        <xdr:cNvSpPr/>
      </xdr:nvSpPr>
      <xdr:spPr>
        <a:xfrm>
          <a:off x="3476625" y="2609850"/>
          <a:ext cx="2943225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424557" y="178254"/>
          <a:ext cx="1077686" cy="2462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１</a:t>
          </a:r>
        </a:p>
      </xdr:txBody>
    </xdr:sp>
    <xdr:clientData/>
  </xdr:twoCellAnchor>
  <xdr:twoCellAnchor>
    <xdr:from>
      <xdr:col>0</xdr:col>
      <xdr:colOff>1131794</xdr:colOff>
      <xdr:row>0</xdr:row>
      <xdr:rowOff>123263</xdr:rowOff>
    </xdr:from>
    <xdr:to>
      <xdr:col>8</xdr:col>
      <xdr:colOff>672353</xdr:colOff>
      <xdr:row>2</xdr:row>
      <xdr:rowOff>235323</xdr:rowOff>
    </xdr:to>
    <xdr:sp macro="" textlink="">
      <xdr:nvSpPr>
        <xdr:cNvPr id="3" name="角丸四角形 2"/>
        <xdr:cNvSpPr/>
      </xdr:nvSpPr>
      <xdr:spPr>
        <a:xfrm>
          <a:off x="1131794" y="123263"/>
          <a:ext cx="9887430" cy="536603"/>
        </a:xfrm>
        <a:prstGeom prst="roundRect">
          <a:avLst/>
        </a:prstGeom>
        <a:solidFill>
          <a:srgbClr val="FFFF99"/>
        </a:solidFill>
        <a:ln w="15875">
          <a:solidFill>
            <a:schemeClr val="tx1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b="1">
              <a:solidFill>
                <a:schemeClr val="tx1"/>
              </a:solidFill>
              <a:latin typeface="+mn-ea"/>
              <a:ea typeface="+mn-ea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1-2</a:t>
          </a:r>
          <a:r>
            <a:rPr kumimoji="1" lang="ja-JP" altLang="en-US" sz="1400" b="1">
              <a:solidFill>
                <a:schemeClr val="tx1"/>
              </a:solidFill>
              <a:latin typeface="+mn-ea"/>
              <a:ea typeface="+mn-ea"/>
            </a:rPr>
            <a:t>（所要額内訳書・個表）と連動しているため、個表を入力してから、色の付いた項目に必要事項を入力してください。</a:t>
          </a:r>
        </a:p>
      </xdr:txBody>
    </xdr:sp>
    <xdr:clientData/>
  </xdr:twoCellAnchor>
  <xdr:twoCellAnchor>
    <xdr:from>
      <xdr:col>6</xdr:col>
      <xdr:colOff>526678</xdr:colOff>
      <xdr:row>7</xdr:row>
      <xdr:rowOff>145676</xdr:rowOff>
    </xdr:from>
    <xdr:to>
      <xdr:col>8</xdr:col>
      <xdr:colOff>796179</xdr:colOff>
      <xdr:row>9</xdr:row>
      <xdr:rowOff>352145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8718178" y="2067005"/>
          <a:ext cx="2424872" cy="756197"/>
        </a:xfrm>
        <a:prstGeom prst="wedgeRoundRectCallout">
          <a:avLst>
            <a:gd name="adj1" fmla="val -40219"/>
            <a:gd name="adj2" fmla="val 80935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「差引額（Ｃ）」、「対象経費の</a:t>
          </a:r>
          <a:endParaRPr lang="en-US" altLang="ja-JP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支出予定額（Ｄ）」及び「基準額（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）」</a:t>
          </a:r>
          <a:endParaRPr lang="en-US" altLang="ja-JP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のいずれか少ない額になります。</a:t>
          </a:r>
        </a:p>
      </xdr:txBody>
    </xdr:sp>
    <xdr:clientData/>
  </xdr:twoCellAnchor>
  <xdr:twoCellAnchor>
    <xdr:from>
      <xdr:col>3</xdr:col>
      <xdr:colOff>1568824</xdr:colOff>
      <xdr:row>10</xdr:row>
      <xdr:rowOff>168088</xdr:rowOff>
    </xdr:from>
    <xdr:to>
      <xdr:col>5</xdr:col>
      <xdr:colOff>0</xdr:colOff>
      <xdr:row>17</xdr:row>
      <xdr:rowOff>11206</xdr:rowOff>
    </xdr:to>
    <xdr:sp macro="" textlink="">
      <xdr:nvSpPr>
        <xdr:cNvPr id="5" name="角丸四角形 4"/>
        <xdr:cNvSpPr/>
      </xdr:nvSpPr>
      <xdr:spPr>
        <a:xfrm>
          <a:off x="6015638" y="3020145"/>
          <a:ext cx="1098176" cy="3223132"/>
        </a:xfrm>
        <a:prstGeom prst="roundRect">
          <a:avLst/>
        </a:prstGeom>
        <a:noFill/>
        <a:ln w="31750" cap="flat" cmpd="sng" algn="ctr">
          <a:solidFill>
            <a:sysClr val="window" lastClr="FFFFFF">
              <a:lumMod val="50000"/>
            </a:sysClr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246529</xdr:colOff>
      <xdr:row>8</xdr:row>
      <xdr:rowOff>123264</xdr:rowOff>
    </xdr:from>
    <xdr:to>
      <xdr:col>4</xdr:col>
      <xdr:colOff>901375</xdr:colOff>
      <xdr:row>10</xdr:row>
      <xdr:rowOff>34738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4693343" y="2262307"/>
          <a:ext cx="2244161" cy="624488"/>
        </a:xfrm>
        <a:prstGeom prst="wedgeRoundRectCallout">
          <a:avLst>
            <a:gd name="adj1" fmla="val 27867"/>
            <a:gd name="adj2" fmla="val 80162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総事業費のうち事業所が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負担する額を記入してください。</a:t>
          </a:r>
        </a:p>
      </xdr:txBody>
    </xdr:sp>
    <xdr:clientData/>
  </xdr:twoCellAnchor>
  <xdr:twoCellAnchor>
    <xdr:from>
      <xdr:col>2</xdr:col>
      <xdr:colOff>190499</xdr:colOff>
      <xdr:row>14</xdr:row>
      <xdr:rowOff>613185</xdr:rowOff>
    </xdr:from>
    <xdr:to>
      <xdr:col>3</xdr:col>
      <xdr:colOff>437030</xdr:colOff>
      <xdr:row>15</xdr:row>
      <xdr:rowOff>385483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890156" y="4303442"/>
          <a:ext cx="1993688" cy="659484"/>
        </a:xfrm>
        <a:prstGeom prst="wedgeRoundRectCallout">
          <a:avLst>
            <a:gd name="adj1" fmla="val -61724"/>
            <a:gd name="adj2" fmla="val -45775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「対象期間中の給与費総額（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欄）」と一致します。</a:t>
          </a:r>
        </a:p>
      </xdr:txBody>
    </xdr:sp>
    <xdr:clientData/>
  </xdr:twoCellAnchor>
  <xdr:twoCellAnchor>
    <xdr:from>
      <xdr:col>0</xdr:col>
      <xdr:colOff>885265</xdr:colOff>
      <xdr:row>15</xdr:row>
      <xdr:rowOff>571500</xdr:rowOff>
    </xdr:from>
    <xdr:to>
      <xdr:col>1</xdr:col>
      <xdr:colOff>1183621</xdr:colOff>
      <xdr:row>16</xdr:row>
      <xdr:rowOff>291353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885265" y="5148943"/>
          <a:ext cx="1718942" cy="612481"/>
        </a:xfrm>
        <a:prstGeom prst="wedgeRoundRectCallout">
          <a:avLst>
            <a:gd name="adj1" fmla="val 20630"/>
            <a:gd name="adj2" fmla="val -68054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「受講料（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g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欄）」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と一致します。</a:t>
          </a:r>
        </a:p>
      </xdr:txBody>
    </xdr:sp>
    <xdr:clientData/>
  </xdr:twoCellAnchor>
  <xdr:twoCellAnchor>
    <xdr:from>
      <xdr:col>7</xdr:col>
      <xdr:colOff>923365</xdr:colOff>
      <xdr:row>17</xdr:row>
      <xdr:rowOff>266699</xdr:rowOff>
    </xdr:from>
    <xdr:to>
      <xdr:col>9</xdr:col>
      <xdr:colOff>391113</xdr:colOff>
      <xdr:row>20</xdr:row>
      <xdr:rowOff>158421</xdr:rowOff>
    </xdr:to>
    <xdr:sp macro="" textlink="">
      <xdr:nvSpPr>
        <xdr:cNvPr id="10" name="AutoShape 6"/>
        <xdr:cNvSpPr>
          <a:spLocks noChangeArrowheads="1"/>
        </xdr:cNvSpPr>
      </xdr:nvSpPr>
      <xdr:spPr bwMode="auto">
        <a:xfrm>
          <a:off x="10192551" y="6498770"/>
          <a:ext cx="1623119" cy="789794"/>
        </a:xfrm>
        <a:prstGeom prst="wedgeRoundRectCallout">
          <a:avLst>
            <a:gd name="adj1" fmla="val -10107"/>
            <a:gd name="adj2" fmla="val -104682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合計額は、1,000円未満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切り捨てになります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。</a:t>
          </a:r>
        </a:p>
      </xdr:txBody>
    </xdr:sp>
    <xdr:clientData/>
  </xdr:twoCellAnchor>
  <xdr:twoCellAnchor>
    <xdr:from>
      <xdr:col>8</xdr:col>
      <xdr:colOff>1131794</xdr:colOff>
      <xdr:row>2</xdr:row>
      <xdr:rowOff>56029</xdr:rowOff>
    </xdr:from>
    <xdr:to>
      <xdr:col>9</xdr:col>
      <xdr:colOff>1157007</xdr:colOff>
      <xdr:row>4</xdr:row>
      <xdr:rowOff>0</xdr:rowOff>
    </xdr:to>
    <xdr:sp macro="" textlink="">
      <xdr:nvSpPr>
        <xdr:cNvPr id="12" name="正方形/長方形 11"/>
        <xdr:cNvSpPr/>
      </xdr:nvSpPr>
      <xdr:spPr>
        <a:xfrm>
          <a:off x="11424237" y="480572"/>
          <a:ext cx="1075684" cy="580785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381001</xdr:colOff>
      <xdr:row>0</xdr:row>
      <xdr:rowOff>76200</xdr:rowOff>
    </xdr:from>
    <xdr:to>
      <xdr:col>12</xdr:col>
      <xdr:colOff>1466851</xdr:colOff>
      <xdr:row>1</xdr:row>
      <xdr:rowOff>142875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0395858" y="76200"/>
          <a:ext cx="1009650" cy="2354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　１－２</a:t>
          </a:r>
        </a:p>
      </xdr:txBody>
    </xdr:sp>
    <xdr:clientData/>
  </xdr:twoCellAnchor>
  <xdr:twoCellAnchor>
    <xdr:from>
      <xdr:col>7</xdr:col>
      <xdr:colOff>76199</xdr:colOff>
      <xdr:row>11</xdr:row>
      <xdr:rowOff>171450</xdr:rowOff>
    </xdr:from>
    <xdr:to>
      <xdr:col>9</xdr:col>
      <xdr:colOff>733425</xdr:colOff>
      <xdr:row>15</xdr:row>
      <xdr:rowOff>123826</xdr:rowOff>
    </xdr:to>
    <xdr:sp macro="" textlink="">
      <xdr:nvSpPr>
        <xdr:cNvPr id="3" name="右矢印 2"/>
        <xdr:cNvSpPr/>
      </xdr:nvSpPr>
      <xdr:spPr>
        <a:xfrm>
          <a:off x="6531428" y="3023507"/>
          <a:ext cx="940254" cy="649062"/>
        </a:xfrm>
        <a:prstGeom prst="rightArrow">
          <a:avLst>
            <a:gd name="adj1" fmla="val 39407"/>
            <a:gd name="adj2" fmla="val 53408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/>
        </a:p>
      </xdr:txBody>
    </xdr:sp>
    <xdr:clientData/>
  </xdr:twoCellAnchor>
  <xdr:twoCellAnchor>
    <xdr:from>
      <xdr:col>3</xdr:col>
      <xdr:colOff>400050</xdr:colOff>
      <xdr:row>11</xdr:row>
      <xdr:rowOff>0</xdr:rowOff>
    </xdr:from>
    <xdr:to>
      <xdr:col>5</xdr:col>
      <xdr:colOff>1257300</xdr:colOff>
      <xdr:row>12</xdr:row>
      <xdr:rowOff>161925</xdr:rowOff>
    </xdr:to>
    <xdr:sp macro="" textlink="">
      <xdr:nvSpPr>
        <xdr:cNvPr id="4" name="大かっこ 3"/>
        <xdr:cNvSpPr/>
      </xdr:nvSpPr>
      <xdr:spPr>
        <a:xfrm>
          <a:off x="3262993" y="2852057"/>
          <a:ext cx="280035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47624</xdr:colOff>
      <xdr:row>0</xdr:row>
      <xdr:rowOff>76199</xdr:rowOff>
    </xdr:from>
    <xdr:to>
      <xdr:col>2</xdr:col>
      <xdr:colOff>419099</xdr:colOff>
      <xdr:row>3</xdr:row>
      <xdr:rowOff>142874</xdr:rowOff>
    </xdr:to>
    <xdr:sp macro="" textlink="">
      <xdr:nvSpPr>
        <xdr:cNvPr id="5" name="角丸四角形 4"/>
        <xdr:cNvSpPr/>
      </xdr:nvSpPr>
      <xdr:spPr>
        <a:xfrm>
          <a:off x="47624" y="76199"/>
          <a:ext cx="2124075" cy="725261"/>
        </a:xfrm>
        <a:prstGeom prst="roundRect">
          <a:avLst/>
        </a:prstGeom>
        <a:solidFill>
          <a:srgbClr val="FFFF99"/>
        </a:solidFill>
        <a:ln w="15875" cap="flat" cmpd="sng" algn="ctr">
          <a:solidFill>
            <a:sysClr val="windowText" lastClr="000000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色の付いた項目に必要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事項を入力してください。</a:t>
          </a:r>
        </a:p>
      </xdr:txBody>
    </xdr:sp>
    <xdr:clientData/>
  </xdr:twoCellAnchor>
  <xdr:twoCellAnchor>
    <xdr:from>
      <xdr:col>12</xdr:col>
      <xdr:colOff>276225</xdr:colOff>
      <xdr:row>1</xdr:row>
      <xdr:rowOff>228600</xdr:rowOff>
    </xdr:from>
    <xdr:to>
      <xdr:col>12</xdr:col>
      <xdr:colOff>1466850</xdr:colOff>
      <xdr:row>4</xdr:row>
      <xdr:rowOff>209550</xdr:rowOff>
    </xdr:to>
    <xdr:sp macro="" textlink="">
      <xdr:nvSpPr>
        <xdr:cNvPr id="7" name="正方形/長方形 6"/>
        <xdr:cNvSpPr/>
      </xdr:nvSpPr>
      <xdr:spPr>
        <a:xfrm>
          <a:off x="10291082" y="397329"/>
          <a:ext cx="1114425" cy="666750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</a:p>
      </xdr:txBody>
    </xdr:sp>
    <xdr:clientData/>
  </xdr:twoCellAnchor>
  <xdr:twoCellAnchor>
    <xdr:from>
      <xdr:col>2</xdr:col>
      <xdr:colOff>391886</xdr:colOff>
      <xdr:row>30</xdr:row>
      <xdr:rowOff>171449</xdr:rowOff>
    </xdr:from>
    <xdr:to>
      <xdr:col>9</xdr:col>
      <xdr:colOff>85725</xdr:colOff>
      <xdr:row>33</xdr:row>
      <xdr:rowOff>152401</xdr:rowOff>
    </xdr:to>
    <xdr:sp macro="" textlink="">
      <xdr:nvSpPr>
        <xdr:cNvPr id="8" name="角丸四角形吹き出し 7"/>
        <xdr:cNvSpPr/>
      </xdr:nvSpPr>
      <xdr:spPr>
        <a:xfrm>
          <a:off x="2090057" y="7029449"/>
          <a:ext cx="4527097" cy="1123952"/>
        </a:xfrm>
        <a:prstGeom prst="wedgeRoundRectCallout">
          <a:avLst>
            <a:gd name="adj1" fmla="val -14101"/>
            <a:gd name="adj2" fmla="val -64174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育成期間中（雇用開始後８か月間）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に受講する研修が対象になります。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85725</xdr:colOff>
      <xdr:row>5</xdr:row>
      <xdr:rowOff>19050</xdr:rowOff>
    </xdr:from>
    <xdr:to>
      <xdr:col>5</xdr:col>
      <xdr:colOff>419100</xdr:colOff>
      <xdr:row>5</xdr:row>
      <xdr:rowOff>285750</xdr:rowOff>
    </xdr:to>
    <xdr:sp macro="" textlink="">
      <xdr:nvSpPr>
        <xdr:cNvPr id="10" name="円/楕円 9"/>
        <xdr:cNvSpPr/>
      </xdr:nvSpPr>
      <xdr:spPr>
        <a:xfrm>
          <a:off x="4891768" y="1140279"/>
          <a:ext cx="333375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457200</xdr:colOff>
      <xdr:row>3</xdr:row>
      <xdr:rowOff>19050</xdr:rowOff>
    </xdr:from>
    <xdr:to>
      <xdr:col>5</xdr:col>
      <xdr:colOff>1247775</xdr:colOff>
      <xdr:row>4</xdr:row>
      <xdr:rowOff>238125</xdr:rowOff>
    </xdr:to>
    <xdr:sp macro="" textlink="">
      <xdr:nvSpPr>
        <xdr:cNvPr id="11" name="角丸四角形吹き出し 10"/>
        <xdr:cNvSpPr/>
      </xdr:nvSpPr>
      <xdr:spPr>
        <a:xfrm>
          <a:off x="2209800" y="677636"/>
          <a:ext cx="3844018" cy="415018"/>
        </a:xfrm>
        <a:prstGeom prst="wedgeRoundRectCallout">
          <a:avLst>
            <a:gd name="adj1" fmla="val -729"/>
            <a:gd name="adj2" fmla="val 10417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「採用時状態」について</a:t>
          </a:r>
          <a:r>
            <a:rPr kumimoji="1" lang="ja-JP" altLang="en-US" sz="1100" u="sng">
              <a:solidFill>
                <a:schemeClr val="tx1"/>
              </a:solidFill>
            </a:rPr>
            <a:t>該当する番号を</a:t>
          </a:r>
          <a:r>
            <a:rPr kumimoji="1" lang="ja-JP" altLang="en-US" sz="1100">
              <a:solidFill>
                <a:schemeClr val="tx1"/>
              </a:solidFill>
            </a:rPr>
            <a:t>○で囲んでください。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38100</xdr:colOff>
      <xdr:row>5</xdr:row>
      <xdr:rowOff>560071</xdr:rowOff>
    </xdr:from>
    <xdr:to>
      <xdr:col>12</xdr:col>
      <xdr:colOff>1181101</xdr:colOff>
      <xdr:row>6</xdr:row>
      <xdr:rowOff>7620</xdr:rowOff>
    </xdr:to>
    <xdr:sp macro="" textlink="">
      <xdr:nvSpPr>
        <xdr:cNvPr id="12" name="角丸四角形吹き出し 11"/>
        <xdr:cNvSpPr/>
      </xdr:nvSpPr>
      <xdr:spPr>
        <a:xfrm>
          <a:off x="8686800" y="1681300"/>
          <a:ext cx="2509158" cy="253091"/>
        </a:xfrm>
        <a:prstGeom prst="wedgeRoundRectCallout">
          <a:avLst>
            <a:gd name="adj1" fmla="val -1570"/>
            <a:gd name="adj2" fmla="val -75396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できる限り具体的に記載してください。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J25"/>
  <sheetViews>
    <sheetView showGridLines="0" view="pageBreakPreview" topLeftCell="A28" zoomScale="85" zoomScaleNormal="100" zoomScaleSheetLayoutView="85" workbookViewId="0">
      <selection activeCell="B65" sqref="B65:B66"/>
    </sheetView>
  </sheetViews>
  <sheetFormatPr defaultColWidth="9" defaultRowHeight="13.2" x14ac:dyDescent="0.2"/>
  <cols>
    <col min="1" max="1" width="20.109375" style="10" customWidth="1"/>
    <col min="2" max="2" width="18.109375" style="10" customWidth="1"/>
    <col min="3" max="3" width="24.6640625" style="10" customWidth="1"/>
    <col min="4" max="4" width="22.44140625" style="10" customWidth="1"/>
    <col min="5" max="10" width="15.21875" style="10" customWidth="1"/>
    <col min="11" max="16384" width="9" style="10"/>
  </cols>
  <sheetData>
    <row r="2" spans="1:10" ht="20.100000000000001" customHeight="1" x14ac:dyDescent="0.2">
      <c r="A2" s="8"/>
      <c r="B2" s="9"/>
      <c r="C2" s="9"/>
      <c r="D2" s="9"/>
      <c r="E2" s="9"/>
      <c r="F2" s="9"/>
      <c r="G2" s="9"/>
      <c r="H2" s="9"/>
      <c r="I2" s="9"/>
      <c r="J2" s="48"/>
    </row>
    <row r="3" spans="1:10" ht="20.100000000000001" customHeight="1" x14ac:dyDescent="0.2">
      <c r="A3" s="8"/>
      <c r="B3" s="9"/>
      <c r="C3" s="9"/>
      <c r="D3" s="9"/>
      <c r="E3" s="9"/>
      <c r="F3" s="9"/>
      <c r="G3" s="9"/>
      <c r="H3" s="9"/>
      <c r="I3" s="9"/>
      <c r="J3" s="48"/>
    </row>
    <row r="4" spans="1:10" s="11" customFormat="1" ht="30" customHeight="1" x14ac:dyDescent="0.2">
      <c r="A4" s="221" t="s">
        <v>144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s="11" customFormat="1" ht="15.75" customHeight="1" thickBo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s="11" customFormat="1" ht="35.25" customHeight="1" thickBot="1" x14ac:dyDescent="0.25">
      <c r="A6" s="85"/>
      <c r="B6" s="85"/>
      <c r="C6" s="85"/>
      <c r="D6" s="96"/>
      <c r="E6" s="85"/>
      <c r="F6" s="13" t="s">
        <v>2</v>
      </c>
      <c r="G6" s="223"/>
      <c r="H6" s="224"/>
      <c r="I6" s="224"/>
      <c r="J6" s="225"/>
    </row>
    <row r="7" spans="1:10" s="11" customFormat="1" ht="17.25" customHeight="1" x14ac:dyDescent="0.2">
      <c r="A7" s="85"/>
      <c r="B7" s="85"/>
      <c r="C7" s="85"/>
      <c r="D7" s="96"/>
      <c r="E7" s="85"/>
      <c r="F7" s="97"/>
      <c r="G7" s="98"/>
      <c r="H7" s="98"/>
      <c r="I7" s="98"/>
      <c r="J7" s="98"/>
    </row>
    <row r="8" spans="1:10" s="11" customFormat="1" ht="17.25" customHeight="1" x14ac:dyDescent="0.2">
      <c r="A8" s="226" t="s">
        <v>86</v>
      </c>
      <c r="B8" s="229" t="s">
        <v>78</v>
      </c>
      <c r="C8" s="112"/>
      <c r="D8" s="104"/>
      <c r="E8" s="85"/>
      <c r="F8" s="85"/>
      <c r="G8" s="85"/>
      <c r="H8" s="85"/>
      <c r="I8" s="85"/>
      <c r="J8" s="85"/>
    </row>
    <row r="9" spans="1:10" ht="26.25" customHeight="1" thickBot="1" x14ac:dyDescent="0.25">
      <c r="A9" s="227"/>
      <c r="B9" s="230"/>
      <c r="C9" s="113" t="s">
        <v>87</v>
      </c>
      <c r="D9" s="105"/>
    </row>
    <row r="10" spans="1:10" ht="30" customHeight="1" thickBot="1" x14ac:dyDescent="0.25">
      <c r="A10" s="228"/>
      <c r="B10" s="114"/>
      <c r="C10" s="114"/>
      <c r="D10" s="106"/>
      <c r="E10" s="12"/>
      <c r="F10" s="97"/>
      <c r="G10" s="231"/>
      <c r="H10" s="231"/>
      <c r="I10" s="231"/>
      <c r="J10" s="231"/>
    </row>
    <row r="11" spans="1:10" ht="21" customHeight="1" thickBot="1" x14ac:dyDescent="0.25">
      <c r="A11" s="9"/>
      <c r="B11" s="9"/>
      <c r="C11" s="9"/>
      <c r="D11" s="9"/>
      <c r="E11" s="9"/>
      <c r="F11" s="9"/>
      <c r="G11" s="9"/>
      <c r="H11" s="9"/>
      <c r="I11" s="9"/>
      <c r="J11" s="14" t="s">
        <v>3</v>
      </c>
    </row>
    <row r="12" spans="1:10" s="21" customFormat="1" ht="15" customHeight="1" x14ac:dyDescent="0.2">
      <c r="A12" s="222" t="s">
        <v>0</v>
      </c>
      <c r="B12" s="15" t="s">
        <v>9</v>
      </c>
      <c r="C12" s="16" t="s">
        <v>30</v>
      </c>
      <c r="D12" s="15" t="s">
        <v>14</v>
      </c>
      <c r="E12" s="17" t="s">
        <v>33</v>
      </c>
      <c r="F12" s="18" t="s">
        <v>10</v>
      </c>
      <c r="G12" s="19" t="s">
        <v>11</v>
      </c>
      <c r="H12" s="20" t="s">
        <v>13</v>
      </c>
      <c r="I12" s="18" t="s">
        <v>12</v>
      </c>
      <c r="J12" s="19"/>
    </row>
    <row r="13" spans="1:10" s="21" customFormat="1" ht="15" customHeight="1" x14ac:dyDescent="0.2">
      <c r="A13" s="222"/>
      <c r="B13" s="22"/>
      <c r="C13" s="23" t="s">
        <v>31</v>
      </c>
      <c r="D13" s="22" t="s">
        <v>53</v>
      </c>
      <c r="E13" s="24" t="s">
        <v>32</v>
      </c>
      <c r="F13" s="25"/>
      <c r="G13" s="26"/>
      <c r="H13" s="27"/>
      <c r="I13" s="28" t="s">
        <v>21</v>
      </c>
      <c r="J13" s="26" t="s">
        <v>1</v>
      </c>
    </row>
    <row r="14" spans="1:10" s="21" customFormat="1" ht="15" customHeight="1" thickBot="1" x14ac:dyDescent="0.25">
      <c r="A14" s="222"/>
      <c r="B14" s="29" t="s">
        <v>22</v>
      </c>
      <c r="C14" s="80" t="s">
        <v>23</v>
      </c>
      <c r="D14" s="29" t="s">
        <v>24</v>
      </c>
      <c r="E14" s="84" t="s">
        <v>25</v>
      </c>
      <c r="F14" s="31" t="s">
        <v>26</v>
      </c>
      <c r="G14" s="32" t="s">
        <v>27</v>
      </c>
      <c r="H14" s="30" t="s">
        <v>28</v>
      </c>
      <c r="I14" s="31" t="s">
        <v>29</v>
      </c>
      <c r="J14" s="33"/>
    </row>
    <row r="15" spans="1:10" ht="70.5" customHeight="1" thickBot="1" x14ac:dyDescent="0.25">
      <c r="A15" s="77" t="s">
        <v>7</v>
      </c>
      <c r="B15" s="79">
        <f>IFERROR('様式１－２(個表)'!B22,0)</f>
        <v>0</v>
      </c>
      <c r="C15" s="81"/>
      <c r="D15" s="83">
        <f>B15-C15</f>
        <v>0</v>
      </c>
      <c r="E15" s="81"/>
      <c r="F15" s="57">
        <f>IFERROR('様式１－２(個表)'!N22,0)</f>
        <v>0</v>
      </c>
      <c r="G15" s="58">
        <f>MIN(D15:F15)</f>
        <v>0</v>
      </c>
      <c r="H15" s="59" t="s">
        <v>20</v>
      </c>
      <c r="I15" s="57">
        <f>G15*0.5</f>
        <v>0</v>
      </c>
      <c r="J15" s="60"/>
    </row>
    <row r="16" spans="1:10" ht="70.5" customHeight="1" thickBot="1" x14ac:dyDescent="0.25">
      <c r="A16" s="78" t="s">
        <v>34</v>
      </c>
      <c r="B16" s="79">
        <f>IFERROR('様式１－２(個表)'!G34,0)</f>
        <v>0</v>
      </c>
      <c r="C16" s="82"/>
      <c r="D16" s="62">
        <f>B16-C16</f>
        <v>0</v>
      </c>
      <c r="E16" s="81"/>
      <c r="F16" s="57">
        <f>IFERROR('様式１－２(個表)'!L34,0)</f>
        <v>0</v>
      </c>
      <c r="G16" s="62">
        <f>MIN(D16:F16)</f>
        <v>0</v>
      </c>
      <c r="H16" s="63" t="s">
        <v>20</v>
      </c>
      <c r="I16" s="64">
        <f>G16*0.5</f>
        <v>0</v>
      </c>
      <c r="J16" s="61"/>
    </row>
    <row r="17" spans="1:10" ht="60" customHeight="1" thickTop="1" thickBot="1" x14ac:dyDescent="0.25">
      <c r="A17" s="34" t="s">
        <v>8</v>
      </c>
      <c r="B17" s="49">
        <f t="shared" ref="B17:G17" si="0">SUM(B15:B16)</f>
        <v>0</v>
      </c>
      <c r="C17" s="56">
        <f t="shared" si="0"/>
        <v>0</v>
      </c>
      <c r="D17" s="49">
        <f t="shared" si="0"/>
        <v>0</v>
      </c>
      <c r="E17" s="49">
        <f t="shared" si="0"/>
        <v>0</v>
      </c>
      <c r="F17" s="53">
        <f t="shared" si="0"/>
        <v>0</v>
      </c>
      <c r="G17" s="50">
        <f t="shared" si="0"/>
        <v>0</v>
      </c>
      <c r="H17" s="51"/>
      <c r="I17" s="54">
        <f>ROUNDDOWN(I15+I16,-3)</f>
        <v>0</v>
      </c>
      <c r="J17" s="52"/>
    </row>
    <row r="18" spans="1:10" ht="25.5" customHeight="1" x14ac:dyDescent="0.2">
      <c r="A18" s="111" t="s">
        <v>85</v>
      </c>
      <c r="B18" s="12"/>
      <c r="C18" s="12"/>
      <c r="D18" s="12"/>
      <c r="E18" s="12"/>
      <c r="F18" s="12"/>
      <c r="H18" s="12"/>
      <c r="I18" s="12"/>
    </row>
    <row r="19" spans="1:10" ht="25.5" customHeight="1" x14ac:dyDescent="0.2">
      <c r="A19" s="110"/>
      <c r="B19" s="12"/>
      <c r="C19" s="12"/>
      <c r="D19" s="12"/>
      <c r="E19" s="12"/>
      <c r="F19" s="12"/>
      <c r="H19" s="12"/>
      <c r="I19" s="12"/>
    </row>
    <row r="20" spans="1:10" ht="20.100000000000001" customHeight="1" x14ac:dyDescent="0.2">
      <c r="A20" s="10" t="s">
        <v>79</v>
      </c>
    </row>
    <row r="21" spans="1:10" ht="20.100000000000001" customHeight="1" x14ac:dyDescent="0.2">
      <c r="A21" s="220" t="s">
        <v>51</v>
      </c>
      <c r="B21" s="220"/>
      <c r="C21" s="220"/>
      <c r="D21" s="220"/>
      <c r="E21" s="220"/>
      <c r="F21" s="220"/>
      <c r="G21" s="220"/>
      <c r="H21" s="220"/>
      <c r="I21" s="220"/>
      <c r="J21" s="220"/>
    </row>
    <row r="22" spans="1:10" ht="20.100000000000001" customHeight="1" x14ac:dyDescent="0.2">
      <c r="A22" s="220" t="s">
        <v>52</v>
      </c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ht="20.100000000000001" customHeight="1" x14ac:dyDescent="0.2">
      <c r="A23" s="220" t="s">
        <v>59</v>
      </c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0" ht="16.5" customHeight="1" x14ac:dyDescent="0.2">
      <c r="A24" s="220" t="s">
        <v>60</v>
      </c>
      <c r="B24" s="220"/>
      <c r="C24" s="220"/>
      <c r="D24" s="220"/>
      <c r="E24" s="220"/>
      <c r="F24" s="220"/>
      <c r="G24" s="220"/>
      <c r="H24" s="220"/>
      <c r="I24" s="220"/>
      <c r="J24" s="220"/>
    </row>
    <row r="25" spans="1:10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</sheetData>
  <mergeCells count="10">
    <mergeCell ref="A24:J24"/>
    <mergeCell ref="A23:J23"/>
    <mergeCell ref="A4:J4"/>
    <mergeCell ref="A21:J21"/>
    <mergeCell ref="A22:J22"/>
    <mergeCell ref="A12:A14"/>
    <mergeCell ref="G6:J6"/>
    <mergeCell ref="A8:A10"/>
    <mergeCell ref="B8:B9"/>
    <mergeCell ref="G10:J10"/>
  </mergeCells>
  <phoneticPr fontId="22"/>
  <printOptions horizontalCentered="1"/>
  <pageMargins left="0.39370078740157483" right="0.39370078740157483" top="0.39370078740157483" bottom="0.39370078740157483" header="0.39370078740157483" footer="0.19685039370078741"/>
  <pageSetup paperSize="9" scale="80" orientation="landscape" r:id="rId1"/>
  <headerFooter alignWithMargins="0">
    <oddFooter xml:space="preserve">&amp;C&amp;12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R39"/>
  <sheetViews>
    <sheetView showGridLines="0" view="pageBreakPreview" zoomScale="70" zoomScaleNormal="100" zoomScaleSheetLayoutView="70" workbookViewId="0">
      <selection activeCell="A4" sqref="A4"/>
    </sheetView>
  </sheetViews>
  <sheetFormatPr defaultColWidth="9" defaultRowHeight="13.2" x14ac:dyDescent="0.2"/>
  <cols>
    <col min="1" max="1" width="2.109375" style="1" customWidth="1"/>
    <col min="2" max="2" width="22.6640625" style="1" customWidth="1"/>
    <col min="3" max="4" width="15.6640625" style="1" customWidth="1"/>
    <col min="5" max="5" width="11.77734375" style="1" customWidth="1"/>
    <col min="6" max="6" width="21.21875" style="1" customWidth="1"/>
    <col min="7" max="7" width="2.109375" style="1" customWidth="1"/>
    <col min="8" max="8" width="2.6640625" style="1" customWidth="1"/>
    <col min="9" max="9" width="1.33203125" style="1" customWidth="1"/>
    <col min="10" max="10" width="11.6640625" style="1" customWidth="1"/>
    <col min="11" max="11" width="15.33203125" style="1" customWidth="1"/>
    <col min="12" max="12" width="19.33203125" style="1" customWidth="1"/>
    <col min="13" max="13" width="19.6640625" style="1" customWidth="1"/>
    <col min="14" max="14" width="15.6640625" style="1" customWidth="1"/>
    <col min="15" max="15" width="7.109375" style="1" customWidth="1"/>
    <col min="16" max="16" width="8.109375" style="1" customWidth="1"/>
    <col min="17" max="16384" width="9" style="1"/>
  </cols>
  <sheetData>
    <row r="2" spans="1:18" ht="20.100000000000001" customHeight="1" x14ac:dyDescent="0.2"/>
    <row r="3" spans="1:18" s="11" customFormat="1" ht="20.25" customHeight="1" x14ac:dyDescent="0.2">
      <c r="A3" s="221" t="s">
        <v>145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/>
      <c r="O3" s="35"/>
      <c r="P3" s="35"/>
    </row>
    <row r="4" spans="1:18" s="11" customFormat="1" ht="6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5"/>
    </row>
    <row r="5" spans="1:18" s="10" customFormat="1" ht="21" customHeight="1" thickBot="1" x14ac:dyDescent="0.25">
      <c r="A5" s="68" t="s">
        <v>61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8" s="39" customFormat="1" ht="57" customHeight="1" thickBot="1" x14ac:dyDescent="0.25">
      <c r="A6" s="38"/>
      <c r="B6" s="74" t="s">
        <v>62</v>
      </c>
      <c r="C6" s="324"/>
      <c r="D6" s="325"/>
      <c r="E6" s="76" t="s">
        <v>63</v>
      </c>
      <c r="F6" s="326" t="s">
        <v>88</v>
      </c>
      <c r="G6" s="327"/>
      <c r="H6" s="327"/>
      <c r="I6" s="328"/>
      <c r="J6" s="108" t="s">
        <v>83</v>
      </c>
      <c r="K6" s="219" t="s">
        <v>143</v>
      </c>
      <c r="L6" s="109" t="s">
        <v>18</v>
      </c>
      <c r="M6" s="75"/>
    </row>
    <row r="7" spans="1:18" s="39" customFormat="1" ht="16.5" customHeight="1" x14ac:dyDescent="0.2">
      <c r="A7" s="38"/>
      <c r="B7" s="319" t="s">
        <v>19</v>
      </c>
      <c r="C7" s="329" t="s">
        <v>50</v>
      </c>
      <c r="D7" s="330"/>
      <c r="E7" s="330"/>
      <c r="F7" s="330"/>
      <c r="G7" s="330"/>
      <c r="H7" s="330"/>
      <c r="I7" s="331"/>
      <c r="J7" s="320" t="s">
        <v>80</v>
      </c>
      <c r="K7" s="335"/>
      <c r="L7" s="322" t="s">
        <v>81</v>
      </c>
      <c r="M7" s="337"/>
    </row>
    <row r="8" spans="1:18" s="39" customFormat="1" ht="16.5" customHeight="1" thickBot="1" x14ac:dyDescent="0.25">
      <c r="A8" s="38"/>
      <c r="B8" s="319"/>
      <c r="C8" s="332"/>
      <c r="D8" s="333"/>
      <c r="E8" s="333"/>
      <c r="F8" s="333"/>
      <c r="G8" s="333"/>
      <c r="H8" s="333"/>
      <c r="I8" s="334"/>
      <c r="J8" s="321"/>
      <c r="K8" s="336"/>
      <c r="L8" s="323"/>
      <c r="M8" s="338"/>
    </row>
    <row r="9" spans="1:18" s="39" customFormat="1" ht="5.25" customHeight="1" x14ac:dyDescent="0.2">
      <c r="A9" s="38"/>
      <c r="B9" s="65"/>
      <c r="C9" s="65"/>
      <c r="D9" s="65"/>
      <c r="E9" s="65"/>
      <c r="F9" s="65"/>
      <c r="G9" s="90"/>
      <c r="H9" s="90"/>
      <c r="I9" s="90"/>
      <c r="J9" s="66"/>
      <c r="K9" s="90"/>
      <c r="L9" s="67"/>
    </row>
    <row r="10" spans="1:18" ht="20.100000000000001" customHeight="1" x14ac:dyDescent="0.2">
      <c r="A10" s="38"/>
      <c r="B10" s="42" t="s">
        <v>6</v>
      </c>
      <c r="H10" s="2"/>
      <c r="I10" s="2"/>
      <c r="J10" s="2"/>
      <c r="K10" s="40"/>
      <c r="L10" s="40"/>
      <c r="M10" s="40"/>
      <c r="N10" s="38"/>
      <c r="O10" s="38"/>
    </row>
    <row r="11" spans="1:18" ht="15" customHeight="1" x14ac:dyDescent="0.2">
      <c r="A11" s="38"/>
      <c r="B11" s="245" t="s">
        <v>4</v>
      </c>
      <c r="C11" s="247"/>
      <c r="D11" s="339" t="s">
        <v>58</v>
      </c>
      <c r="E11" s="340"/>
      <c r="F11" s="341"/>
      <c r="G11" s="87"/>
      <c r="H11" s="2"/>
      <c r="I11" s="2"/>
      <c r="J11" s="102"/>
      <c r="K11" s="101" t="s">
        <v>36</v>
      </c>
      <c r="L11" s="101" t="s">
        <v>37</v>
      </c>
      <c r="M11" s="259" t="s">
        <v>67</v>
      </c>
    </row>
    <row r="12" spans="1:18" ht="15" customHeight="1" x14ac:dyDescent="0.2">
      <c r="A12" s="38"/>
      <c r="B12" s="243"/>
      <c r="C12" s="244"/>
      <c r="D12" s="342" t="s">
        <v>75</v>
      </c>
      <c r="E12" s="343"/>
      <c r="F12" s="344"/>
      <c r="G12" s="87"/>
      <c r="H12" s="2"/>
      <c r="I12" s="2"/>
      <c r="J12" s="102"/>
      <c r="K12" s="103" t="s">
        <v>35</v>
      </c>
      <c r="L12" s="103" t="s">
        <v>46</v>
      </c>
      <c r="M12" s="260"/>
    </row>
    <row r="13" spans="1:18" ht="15" customHeight="1" thickBot="1" x14ac:dyDescent="0.25">
      <c r="A13" s="38"/>
      <c r="B13" s="243"/>
      <c r="C13" s="244"/>
      <c r="D13" s="345" t="s">
        <v>82</v>
      </c>
      <c r="E13" s="346"/>
      <c r="F13" s="347"/>
      <c r="G13" s="90"/>
      <c r="H13" s="2"/>
      <c r="I13" s="2"/>
      <c r="J13" s="107"/>
      <c r="K13" s="93" t="s">
        <v>47</v>
      </c>
      <c r="L13" s="93" t="s">
        <v>48</v>
      </c>
      <c r="M13" s="93" t="s">
        <v>68</v>
      </c>
      <c r="Q13" s="41"/>
      <c r="R13" s="41"/>
    </row>
    <row r="14" spans="1:18" ht="10.050000000000001" customHeight="1" x14ac:dyDescent="0.2">
      <c r="A14" s="38"/>
      <c r="B14" s="281" t="s">
        <v>54</v>
      </c>
      <c r="C14" s="265"/>
      <c r="D14" s="263" t="s">
        <v>56</v>
      </c>
      <c r="E14" s="264"/>
      <c r="F14" s="265"/>
      <c r="G14" s="73"/>
      <c r="H14" s="2"/>
      <c r="I14" s="2"/>
      <c r="J14" s="234"/>
      <c r="K14" s="235"/>
      <c r="L14" s="238"/>
      <c r="M14" s="256"/>
    </row>
    <row r="15" spans="1:18" ht="15" customHeight="1" x14ac:dyDescent="0.2">
      <c r="A15" s="38"/>
      <c r="B15" s="282"/>
      <c r="C15" s="268"/>
      <c r="D15" s="266"/>
      <c r="E15" s="267"/>
      <c r="F15" s="268"/>
      <c r="G15" s="73"/>
      <c r="H15" s="2"/>
      <c r="I15" s="2"/>
      <c r="J15" s="234"/>
      <c r="K15" s="236"/>
      <c r="L15" s="239"/>
      <c r="M15" s="257"/>
    </row>
    <row r="16" spans="1:18" ht="15" customHeight="1" x14ac:dyDescent="0.2">
      <c r="A16" s="38"/>
      <c r="B16" s="311" t="s">
        <v>55</v>
      </c>
      <c r="C16" s="312"/>
      <c r="D16" s="315" t="s">
        <v>57</v>
      </c>
      <c r="E16" s="316"/>
      <c r="F16" s="312"/>
      <c r="G16" s="90"/>
      <c r="H16" s="2"/>
      <c r="I16" s="2"/>
      <c r="J16" s="234"/>
      <c r="K16" s="236"/>
      <c r="L16" s="239"/>
      <c r="M16" s="257"/>
    </row>
    <row r="17" spans="1:16" ht="10.050000000000001" customHeight="1" thickBot="1" x14ac:dyDescent="0.25">
      <c r="A17" s="38"/>
      <c r="B17" s="313"/>
      <c r="C17" s="314"/>
      <c r="D17" s="317"/>
      <c r="E17" s="318"/>
      <c r="F17" s="314"/>
      <c r="G17" s="90"/>
      <c r="H17" s="2"/>
      <c r="I17" s="2"/>
      <c r="J17" s="234"/>
      <c r="K17" s="237"/>
      <c r="L17" s="240"/>
      <c r="M17" s="258"/>
    </row>
    <row r="18" spans="1:16" ht="9" customHeight="1" x14ac:dyDescent="0.2">
      <c r="A18" s="38"/>
      <c r="B18" s="42"/>
      <c r="C18" s="87"/>
      <c r="D18" s="87"/>
      <c r="E18" s="87"/>
      <c r="F18" s="87"/>
      <c r="G18" s="87"/>
      <c r="H18" s="87"/>
      <c r="I18" s="87"/>
      <c r="J18" s="87"/>
      <c r="K18" s="4"/>
      <c r="L18" s="43"/>
    </row>
    <row r="19" spans="1:16" ht="20.100000000000001" customHeight="1" x14ac:dyDescent="0.2">
      <c r="A19" s="38"/>
      <c r="B19" s="269" t="s">
        <v>5</v>
      </c>
      <c r="C19" s="270"/>
      <c r="D19" s="270"/>
      <c r="E19" s="271"/>
      <c r="F19" s="245" t="s">
        <v>41</v>
      </c>
      <c r="G19" s="247"/>
      <c r="H19" s="245" t="s">
        <v>43</v>
      </c>
      <c r="I19" s="246"/>
      <c r="J19" s="246"/>
      <c r="K19" s="247"/>
      <c r="L19" s="245" t="s">
        <v>71</v>
      </c>
      <c r="M19" s="247"/>
      <c r="N19" s="38" t="s">
        <v>92</v>
      </c>
    </row>
    <row r="20" spans="1:16" ht="15" customHeight="1" x14ac:dyDescent="0.2">
      <c r="A20" s="38"/>
      <c r="B20" s="260" t="s">
        <v>70</v>
      </c>
      <c r="C20" s="260"/>
      <c r="D20" s="243" t="s">
        <v>40</v>
      </c>
      <c r="E20" s="244"/>
      <c r="F20" s="243" t="s">
        <v>42</v>
      </c>
      <c r="G20" s="244"/>
      <c r="H20" s="243"/>
      <c r="I20" s="248"/>
      <c r="J20" s="248"/>
      <c r="K20" s="244"/>
      <c r="L20" s="243"/>
      <c r="M20" s="244"/>
    </row>
    <row r="21" spans="1:16" ht="15" customHeight="1" thickBot="1" x14ac:dyDescent="0.25">
      <c r="A21" s="38"/>
      <c r="B21" s="280" t="s">
        <v>38</v>
      </c>
      <c r="C21" s="280"/>
      <c r="D21" s="241" t="s">
        <v>39</v>
      </c>
      <c r="E21" s="242"/>
      <c r="F21" s="241" t="s">
        <v>49</v>
      </c>
      <c r="G21" s="242"/>
      <c r="H21" s="241" t="s">
        <v>84</v>
      </c>
      <c r="I21" s="252"/>
      <c r="J21" s="252"/>
      <c r="K21" s="253"/>
      <c r="L21" s="241" t="s">
        <v>44</v>
      </c>
      <c r="M21" s="242"/>
      <c r="N21" s="38" t="s">
        <v>93</v>
      </c>
    </row>
    <row r="22" spans="1:16" ht="35.1" customHeight="1" thickBot="1" x14ac:dyDescent="0.25">
      <c r="A22" s="38"/>
      <c r="B22" s="305"/>
      <c r="C22" s="306"/>
      <c r="D22" s="307">
        <f>IFERROR(B22/M14,0)</f>
        <v>0</v>
      </c>
      <c r="E22" s="251"/>
      <c r="F22" s="308">
        <v>2400</v>
      </c>
      <c r="G22" s="309"/>
      <c r="H22" s="249">
        <f>IF(D22&gt;=F22,F22,D22)</f>
        <v>0</v>
      </c>
      <c r="I22" s="250"/>
      <c r="J22" s="250"/>
      <c r="K22" s="251"/>
      <c r="L22" s="254">
        <f>H22*M14</f>
        <v>0</v>
      </c>
      <c r="M22" s="255"/>
      <c r="N22" s="124">
        <f>+F22*M14</f>
        <v>0</v>
      </c>
    </row>
    <row r="23" spans="1:16" s="4" customFormat="1" ht="11.25" customHeight="1" x14ac:dyDescent="0.2">
      <c r="A23" s="2"/>
      <c r="B23" s="44"/>
      <c r="C23" s="87"/>
      <c r="D23" s="3"/>
      <c r="E23" s="3"/>
      <c r="H23" s="5"/>
      <c r="I23" s="5"/>
      <c r="J23" s="5"/>
      <c r="K23" s="6"/>
      <c r="L23" s="6"/>
      <c r="M23" s="7"/>
    </row>
    <row r="24" spans="1:16" ht="18" customHeight="1" x14ac:dyDescent="0.2">
      <c r="A24" s="2"/>
      <c r="B24" s="45" t="s">
        <v>66</v>
      </c>
      <c r="C24" s="87"/>
      <c r="D24" s="46"/>
      <c r="E24" s="46"/>
      <c r="F24" s="4"/>
      <c r="G24" s="4"/>
      <c r="H24" s="87"/>
      <c r="I24" s="87"/>
      <c r="K24" s="87"/>
      <c r="L24" s="47"/>
      <c r="M24" s="4"/>
      <c r="N24" s="4"/>
      <c r="O24" s="7"/>
      <c r="P24" s="7"/>
    </row>
    <row r="25" spans="1:16" ht="17.25" customHeight="1" x14ac:dyDescent="0.2">
      <c r="A25" s="2"/>
      <c r="B25" s="115" t="s">
        <v>135</v>
      </c>
      <c r="C25" s="87"/>
      <c r="D25" s="46"/>
      <c r="E25" s="46"/>
      <c r="F25" s="4"/>
      <c r="G25" s="4"/>
      <c r="H25" s="87"/>
      <c r="I25" s="87"/>
      <c r="K25" s="87"/>
      <c r="L25" s="47"/>
      <c r="M25" s="47" t="s">
        <v>69</v>
      </c>
      <c r="N25" s="4"/>
      <c r="O25" s="7"/>
      <c r="P25" s="7"/>
    </row>
    <row r="26" spans="1:16" ht="1.5" customHeight="1" x14ac:dyDescent="0.2">
      <c r="A26" s="2"/>
      <c r="B26" s="55"/>
      <c r="C26" s="87"/>
      <c r="D26" s="46"/>
      <c r="E26" s="46"/>
      <c r="F26" s="4"/>
      <c r="G26" s="4"/>
      <c r="H26" s="87"/>
      <c r="I26" s="87"/>
      <c r="K26" s="47"/>
      <c r="L26" s="47"/>
      <c r="M26" s="4"/>
      <c r="N26" s="4"/>
      <c r="O26" s="7"/>
      <c r="P26" s="7"/>
    </row>
    <row r="27" spans="1:16" ht="26.25" customHeight="1" x14ac:dyDescent="0.2">
      <c r="A27" s="38"/>
      <c r="B27" s="310" t="s">
        <v>15</v>
      </c>
      <c r="C27" s="310"/>
      <c r="D27" s="245" t="s">
        <v>16</v>
      </c>
      <c r="E27" s="246"/>
      <c r="F27" s="86" t="s">
        <v>64</v>
      </c>
      <c r="G27" s="245" t="s">
        <v>72</v>
      </c>
      <c r="H27" s="246"/>
      <c r="I27" s="246"/>
      <c r="J27" s="247"/>
      <c r="K27" s="259" t="s">
        <v>73</v>
      </c>
      <c r="L27" s="116" t="s">
        <v>89</v>
      </c>
      <c r="M27" s="116" t="s">
        <v>90</v>
      </c>
    </row>
    <row r="28" spans="1:16" ht="12" customHeight="1" x14ac:dyDescent="0.2">
      <c r="A28" s="38"/>
      <c r="B28" s="259"/>
      <c r="C28" s="259"/>
      <c r="D28" s="243"/>
      <c r="E28" s="248"/>
      <c r="F28" s="272" t="s">
        <v>65</v>
      </c>
      <c r="G28" s="274" t="s">
        <v>45</v>
      </c>
      <c r="H28" s="275"/>
      <c r="I28" s="275"/>
      <c r="J28" s="276"/>
      <c r="K28" s="260"/>
      <c r="L28" s="261" t="s">
        <v>77</v>
      </c>
      <c r="M28" s="261" t="s">
        <v>91</v>
      </c>
    </row>
    <row r="29" spans="1:16" ht="24.75" customHeight="1" thickBot="1" x14ac:dyDescent="0.25">
      <c r="A29" s="38"/>
      <c r="B29" s="259"/>
      <c r="C29" s="259"/>
      <c r="D29" s="243"/>
      <c r="E29" s="248"/>
      <c r="F29" s="273"/>
      <c r="G29" s="277"/>
      <c r="H29" s="278"/>
      <c r="I29" s="278"/>
      <c r="J29" s="279"/>
      <c r="K29" s="99" t="s">
        <v>76</v>
      </c>
      <c r="L29" s="262"/>
      <c r="M29" s="262"/>
    </row>
    <row r="30" spans="1:16" ht="30" customHeight="1" x14ac:dyDescent="0.2">
      <c r="A30" s="38"/>
      <c r="B30" s="287"/>
      <c r="C30" s="288"/>
      <c r="D30" s="289"/>
      <c r="E30" s="290"/>
      <c r="F30" s="121"/>
      <c r="G30" s="291"/>
      <c r="H30" s="291"/>
      <c r="I30" s="291"/>
      <c r="J30" s="292"/>
      <c r="K30" s="91">
        <f>+G30-F30</f>
        <v>0</v>
      </c>
      <c r="L30" s="232"/>
      <c r="M30" s="232"/>
    </row>
    <row r="31" spans="1:16" ht="30" customHeight="1" x14ac:dyDescent="0.2">
      <c r="A31" s="38"/>
      <c r="B31" s="293"/>
      <c r="C31" s="294"/>
      <c r="D31" s="295"/>
      <c r="E31" s="296"/>
      <c r="F31" s="122"/>
      <c r="G31" s="297"/>
      <c r="H31" s="297"/>
      <c r="I31" s="297"/>
      <c r="J31" s="298"/>
      <c r="K31" s="92">
        <f t="shared" ref="K31:K33" si="0">+G31-F31</f>
        <v>0</v>
      </c>
      <c r="L31" s="232"/>
      <c r="M31" s="232"/>
    </row>
    <row r="32" spans="1:16" ht="30" customHeight="1" x14ac:dyDescent="0.2">
      <c r="B32" s="293"/>
      <c r="C32" s="294"/>
      <c r="D32" s="295"/>
      <c r="E32" s="296"/>
      <c r="F32" s="122"/>
      <c r="G32" s="297"/>
      <c r="H32" s="297"/>
      <c r="I32" s="297"/>
      <c r="J32" s="298"/>
      <c r="K32" s="92">
        <f t="shared" si="0"/>
        <v>0</v>
      </c>
      <c r="L32" s="232"/>
      <c r="M32" s="232"/>
    </row>
    <row r="33" spans="1:13" ht="30" customHeight="1" thickBot="1" x14ac:dyDescent="0.25">
      <c r="B33" s="299"/>
      <c r="C33" s="300"/>
      <c r="D33" s="301"/>
      <c r="E33" s="302"/>
      <c r="F33" s="123"/>
      <c r="G33" s="303">
        <f>+F33-H33</f>
        <v>0</v>
      </c>
      <c r="H33" s="303"/>
      <c r="I33" s="303"/>
      <c r="J33" s="304"/>
      <c r="K33" s="92">
        <f t="shared" si="0"/>
        <v>0</v>
      </c>
      <c r="L33" s="233"/>
      <c r="M33" s="233"/>
    </row>
    <row r="34" spans="1:13" ht="39" customHeight="1" thickBot="1" x14ac:dyDescent="0.25">
      <c r="A34" s="38"/>
      <c r="B34" s="283" t="s">
        <v>17</v>
      </c>
      <c r="C34" s="283"/>
      <c r="D34" s="284" t="s">
        <v>74</v>
      </c>
      <c r="E34" s="284"/>
      <c r="F34" s="94">
        <f>+F30+F31+F32+F33</f>
        <v>0</v>
      </c>
      <c r="G34" s="285">
        <f>SUM(G30:J33)</f>
        <v>0</v>
      </c>
      <c r="H34" s="286"/>
      <c r="I34" s="286"/>
      <c r="J34" s="286"/>
      <c r="K34" s="88">
        <f>SUM(K30:K33)</f>
        <v>0</v>
      </c>
      <c r="L34" s="95"/>
      <c r="M34" s="117">
        <f>MIN(L34,G34,L34)</f>
        <v>0</v>
      </c>
    </row>
    <row r="35" spans="1:13" ht="11.25" customHeight="1" x14ac:dyDescent="0.2">
      <c r="A35" s="4"/>
      <c r="B35" s="118"/>
      <c r="C35" s="89"/>
      <c r="D35" s="87"/>
      <c r="E35" s="87"/>
      <c r="F35" s="72"/>
      <c r="G35" s="72"/>
      <c r="H35" s="72"/>
      <c r="I35" s="72"/>
      <c r="J35" s="71"/>
      <c r="K35" s="71"/>
      <c r="L35" s="70"/>
    </row>
    <row r="36" spans="1:13" ht="15" customHeight="1" x14ac:dyDescent="0.2">
      <c r="B36" s="119" t="s">
        <v>136</v>
      </c>
    </row>
    <row r="37" spans="1:13" ht="15" customHeight="1" x14ac:dyDescent="0.2">
      <c r="B37" s="119" t="s">
        <v>137</v>
      </c>
    </row>
    <row r="38" spans="1:13" ht="15" customHeight="1" x14ac:dyDescent="0.2">
      <c r="B38" s="119" t="s">
        <v>138</v>
      </c>
    </row>
    <row r="39" spans="1:13" ht="15" customHeight="1" x14ac:dyDescent="0.2">
      <c r="B39" s="119" t="s">
        <v>139</v>
      </c>
    </row>
  </sheetData>
  <mergeCells count="65">
    <mergeCell ref="B27:C29"/>
    <mergeCell ref="B16:C17"/>
    <mergeCell ref="D16:F17"/>
    <mergeCell ref="A3:M3"/>
    <mergeCell ref="B7:B8"/>
    <mergeCell ref="J7:J8"/>
    <mergeCell ref="L7:L8"/>
    <mergeCell ref="C6:D6"/>
    <mergeCell ref="F6:I6"/>
    <mergeCell ref="C7:I8"/>
    <mergeCell ref="K7:K8"/>
    <mergeCell ref="M7:M8"/>
    <mergeCell ref="B11:C13"/>
    <mergeCell ref="D11:F11"/>
    <mergeCell ref="D12:F12"/>
    <mergeCell ref="D13:F13"/>
    <mergeCell ref="B22:C22"/>
    <mergeCell ref="D22:E22"/>
    <mergeCell ref="F22:G22"/>
    <mergeCell ref="B20:C20"/>
    <mergeCell ref="D20:E20"/>
    <mergeCell ref="F20:G20"/>
    <mergeCell ref="B14:C15"/>
    <mergeCell ref="B34:C34"/>
    <mergeCell ref="D34:E34"/>
    <mergeCell ref="G34:J34"/>
    <mergeCell ref="B30:C30"/>
    <mergeCell ref="D30:E30"/>
    <mergeCell ref="G30:J30"/>
    <mergeCell ref="B31:C31"/>
    <mergeCell ref="D31:E31"/>
    <mergeCell ref="G31:J31"/>
    <mergeCell ref="B32:C32"/>
    <mergeCell ref="D32:E32"/>
    <mergeCell ref="B33:C33"/>
    <mergeCell ref="D33:E33"/>
    <mergeCell ref="G33:J33"/>
    <mergeCell ref="G32:J32"/>
    <mergeCell ref="D27:E29"/>
    <mergeCell ref="G27:J27"/>
    <mergeCell ref="M14:M17"/>
    <mergeCell ref="M11:M12"/>
    <mergeCell ref="L19:M19"/>
    <mergeCell ref="L28:L29"/>
    <mergeCell ref="K27:K28"/>
    <mergeCell ref="D14:F15"/>
    <mergeCell ref="B19:E19"/>
    <mergeCell ref="F19:G19"/>
    <mergeCell ref="M28:M29"/>
    <mergeCell ref="F28:F29"/>
    <mergeCell ref="G28:J29"/>
    <mergeCell ref="B21:C21"/>
    <mergeCell ref="D21:E21"/>
    <mergeCell ref="F21:G21"/>
    <mergeCell ref="L30:L33"/>
    <mergeCell ref="M30:M33"/>
    <mergeCell ref="J14:J17"/>
    <mergeCell ref="K14:K17"/>
    <mergeCell ref="L14:L17"/>
    <mergeCell ref="L21:M21"/>
    <mergeCell ref="L20:M20"/>
    <mergeCell ref="H19:K20"/>
    <mergeCell ref="H22:K22"/>
    <mergeCell ref="H21:K21"/>
    <mergeCell ref="L22:M22"/>
  </mergeCells>
  <phoneticPr fontId="22"/>
  <printOptions horizontalCentered="1"/>
  <pageMargins left="0.19685039370078741" right="0.19685039370078741" top="0.59055118110236227" bottom="0.19685039370078741" header="0.19685039370078741" footer="0.19685039370078741"/>
  <pageSetup paperSize="9" scale="78" orientation="landscape" r:id="rId1"/>
  <headerFooter alignWithMargins="0"/>
  <rowBreaks count="1" manualBreakCount="1">
    <brk id="13" max="12" man="1"/>
  </rowBreaks>
  <colBreaks count="1" manualBreakCount="1">
    <brk id="10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J25"/>
  <sheetViews>
    <sheetView showGridLines="0" view="pageBreakPreview" topLeftCell="A4" zoomScale="85" zoomScaleNormal="100" zoomScaleSheetLayoutView="85" workbookViewId="0">
      <selection activeCell="E7" sqref="E7"/>
    </sheetView>
  </sheetViews>
  <sheetFormatPr defaultColWidth="9" defaultRowHeight="13.2" x14ac:dyDescent="0.2"/>
  <cols>
    <col min="1" max="1" width="20.109375" style="111" customWidth="1"/>
    <col min="2" max="2" width="18.109375" style="111" customWidth="1"/>
    <col min="3" max="3" width="24.6640625" style="111" customWidth="1"/>
    <col min="4" max="4" width="22.44140625" style="111" customWidth="1"/>
    <col min="5" max="10" width="15.21875" style="111" customWidth="1"/>
    <col min="11" max="16384" width="9" style="111"/>
  </cols>
  <sheetData>
    <row r="2" spans="1:10" ht="20.100000000000001" customHeight="1" x14ac:dyDescent="0.2">
      <c r="A2" s="125"/>
      <c r="B2" s="126"/>
      <c r="C2" s="126"/>
      <c r="D2" s="126"/>
      <c r="E2" s="126"/>
      <c r="F2" s="126"/>
      <c r="G2" s="126"/>
      <c r="H2" s="126"/>
      <c r="I2" s="126"/>
      <c r="J2" s="127"/>
    </row>
    <row r="3" spans="1:10" ht="20.100000000000001" customHeight="1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7"/>
    </row>
    <row r="4" spans="1:10" s="128" customFormat="1" ht="30" customHeight="1" x14ac:dyDescent="0.2">
      <c r="A4" s="349" t="s">
        <v>146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s="128" customFormat="1" ht="15.75" customHeight="1" thickBo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s="128" customFormat="1" ht="35.25" customHeight="1" thickBot="1" x14ac:dyDescent="0.25">
      <c r="A6" s="129"/>
      <c r="B6" s="129"/>
      <c r="C6" s="129"/>
      <c r="D6" s="130"/>
      <c r="E6" s="129"/>
      <c r="F6" s="131" t="s">
        <v>2</v>
      </c>
      <c r="G6" s="350" t="s">
        <v>94</v>
      </c>
      <c r="H6" s="351"/>
      <c r="I6" s="351"/>
      <c r="J6" s="352"/>
    </row>
    <row r="7" spans="1:10" s="128" customFormat="1" ht="17.25" customHeight="1" x14ac:dyDescent="0.2">
      <c r="A7" s="129"/>
      <c r="B7" s="129"/>
      <c r="C7" s="129"/>
      <c r="D7" s="130"/>
      <c r="E7" s="129"/>
      <c r="F7" s="132"/>
      <c r="G7" s="133"/>
      <c r="H7" s="133"/>
      <c r="I7" s="133"/>
      <c r="J7" s="133"/>
    </row>
    <row r="8" spans="1:10" s="128" customFormat="1" ht="17.25" customHeight="1" x14ac:dyDescent="0.2">
      <c r="A8" s="226" t="s">
        <v>86</v>
      </c>
      <c r="B8" s="229" t="s">
        <v>78</v>
      </c>
      <c r="C8" s="112"/>
      <c r="D8" s="134"/>
      <c r="E8" s="129"/>
      <c r="F8" s="129"/>
      <c r="G8" s="129"/>
      <c r="H8" s="129"/>
      <c r="I8" s="129"/>
      <c r="J8" s="129"/>
    </row>
    <row r="9" spans="1:10" ht="26.25" customHeight="1" thickBot="1" x14ac:dyDescent="0.25">
      <c r="A9" s="227"/>
      <c r="B9" s="230"/>
      <c r="C9" s="113" t="s">
        <v>87</v>
      </c>
      <c r="D9" s="135"/>
    </row>
    <row r="10" spans="1:10" ht="30" customHeight="1" thickBot="1" x14ac:dyDescent="0.25">
      <c r="A10" s="228"/>
      <c r="B10" s="114">
        <v>1</v>
      </c>
      <c r="C10" s="114">
        <v>0</v>
      </c>
      <c r="D10" s="136"/>
      <c r="E10" s="137"/>
      <c r="F10" s="132"/>
      <c r="G10" s="353"/>
      <c r="H10" s="353"/>
      <c r="I10" s="353"/>
      <c r="J10" s="353"/>
    </row>
    <row r="11" spans="1:10" ht="21" customHeight="1" thickBot="1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38" t="s">
        <v>3</v>
      </c>
    </row>
    <row r="12" spans="1:10" s="145" customFormat="1" ht="15" customHeight="1" x14ac:dyDescent="0.2">
      <c r="A12" s="354" t="s">
        <v>0</v>
      </c>
      <c r="B12" s="139" t="s">
        <v>9</v>
      </c>
      <c r="C12" s="140" t="s">
        <v>30</v>
      </c>
      <c r="D12" s="139" t="s">
        <v>14</v>
      </c>
      <c r="E12" s="141" t="s">
        <v>33</v>
      </c>
      <c r="F12" s="142" t="s">
        <v>10</v>
      </c>
      <c r="G12" s="143" t="s">
        <v>11</v>
      </c>
      <c r="H12" s="144" t="s">
        <v>13</v>
      </c>
      <c r="I12" s="142" t="s">
        <v>12</v>
      </c>
      <c r="J12" s="143"/>
    </row>
    <row r="13" spans="1:10" s="145" customFormat="1" ht="15" customHeight="1" x14ac:dyDescent="0.2">
      <c r="A13" s="354"/>
      <c r="B13" s="146"/>
      <c r="C13" s="147" t="s">
        <v>95</v>
      </c>
      <c r="D13" s="146" t="s">
        <v>96</v>
      </c>
      <c r="E13" s="148" t="s">
        <v>97</v>
      </c>
      <c r="F13" s="149"/>
      <c r="G13" s="150"/>
      <c r="H13" s="151"/>
      <c r="I13" s="152" t="s">
        <v>98</v>
      </c>
      <c r="J13" s="150" t="s">
        <v>1</v>
      </c>
    </row>
    <row r="14" spans="1:10" s="145" customFormat="1" ht="15" customHeight="1" thickBot="1" x14ac:dyDescent="0.25">
      <c r="A14" s="354"/>
      <c r="B14" s="153" t="s">
        <v>99</v>
      </c>
      <c r="C14" s="154" t="s">
        <v>100</v>
      </c>
      <c r="D14" s="153" t="s">
        <v>101</v>
      </c>
      <c r="E14" s="155" t="s">
        <v>102</v>
      </c>
      <c r="F14" s="156" t="s">
        <v>103</v>
      </c>
      <c r="G14" s="157" t="s">
        <v>104</v>
      </c>
      <c r="H14" s="158" t="s">
        <v>105</v>
      </c>
      <c r="I14" s="156" t="s">
        <v>106</v>
      </c>
      <c r="J14" s="159"/>
    </row>
    <row r="15" spans="1:10" ht="70.2" customHeight="1" thickBot="1" x14ac:dyDescent="0.25">
      <c r="A15" s="160" t="s">
        <v>7</v>
      </c>
      <c r="B15" s="161">
        <f>IFERROR('【記入例】様式１－２(個表)'!B22,0)</f>
        <v>654321</v>
      </c>
      <c r="C15" s="162">
        <v>0</v>
      </c>
      <c r="D15" s="163">
        <f>B15-C15</f>
        <v>654321</v>
      </c>
      <c r="E15" s="162">
        <v>654321</v>
      </c>
      <c r="F15" s="64">
        <f>IFERROR('【記入例】様式１－２(個表)'!N22,0)</f>
        <v>810000</v>
      </c>
      <c r="G15" s="62">
        <f>MIN(D15:F15)</f>
        <v>654321</v>
      </c>
      <c r="H15" s="63" t="s">
        <v>107</v>
      </c>
      <c r="I15" s="64">
        <f>G15*0.5</f>
        <v>327160.5</v>
      </c>
      <c r="J15" s="164"/>
    </row>
    <row r="16" spans="1:10" ht="70.5" customHeight="1" thickBot="1" x14ac:dyDescent="0.25">
      <c r="A16" s="78" t="s">
        <v>34</v>
      </c>
      <c r="B16" s="161">
        <f>IFERROR('【記入例】様式１－２(個表)'!G34,0)</f>
        <v>16000</v>
      </c>
      <c r="C16" s="162">
        <v>0</v>
      </c>
      <c r="D16" s="62">
        <f>B16-C16</f>
        <v>16000</v>
      </c>
      <c r="E16" s="162">
        <v>16000</v>
      </c>
      <c r="F16" s="64">
        <f>IFERROR('【記入例】様式１－２(個表)'!L34,0)</f>
        <v>50000</v>
      </c>
      <c r="G16" s="62">
        <f>MIN(D16:F16)</f>
        <v>16000</v>
      </c>
      <c r="H16" s="63" t="s">
        <v>108</v>
      </c>
      <c r="I16" s="64">
        <f>G16*0.5</f>
        <v>8000</v>
      </c>
      <c r="J16" s="165"/>
    </row>
    <row r="17" spans="1:10" ht="60" customHeight="1" thickTop="1" thickBot="1" x14ac:dyDescent="0.25">
      <c r="A17" s="166" t="s">
        <v>8</v>
      </c>
      <c r="B17" s="167">
        <f t="shared" ref="B17:G17" si="0">SUM(B15:B16)</f>
        <v>670321</v>
      </c>
      <c r="C17" s="168">
        <f t="shared" si="0"/>
        <v>0</v>
      </c>
      <c r="D17" s="167">
        <f t="shared" si="0"/>
        <v>670321</v>
      </c>
      <c r="E17" s="167">
        <f t="shared" si="0"/>
        <v>670321</v>
      </c>
      <c r="F17" s="169">
        <f t="shared" si="0"/>
        <v>860000</v>
      </c>
      <c r="G17" s="170">
        <f t="shared" si="0"/>
        <v>670321</v>
      </c>
      <c r="H17" s="171"/>
      <c r="I17" s="172">
        <f>ROUNDDOWN(I15+I16,-3)</f>
        <v>335000</v>
      </c>
      <c r="J17" s="173"/>
    </row>
    <row r="18" spans="1:10" ht="25.5" customHeight="1" x14ac:dyDescent="0.2">
      <c r="A18" s="111" t="s">
        <v>109</v>
      </c>
      <c r="B18" s="137"/>
      <c r="C18" s="137"/>
      <c r="D18" s="137"/>
      <c r="E18" s="137"/>
      <c r="F18" s="137"/>
      <c r="H18" s="137"/>
      <c r="I18" s="137"/>
    </row>
    <row r="19" spans="1:10" ht="25.5" customHeight="1" x14ac:dyDescent="0.2">
      <c r="B19" s="137"/>
      <c r="C19" s="137"/>
      <c r="D19" s="137"/>
      <c r="E19" s="137"/>
      <c r="F19" s="137"/>
      <c r="H19" s="137"/>
      <c r="I19" s="137"/>
    </row>
    <row r="20" spans="1:10" ht="20.100000000000001" customHeight="1" x14ac:dyDescent="0.2">
      <c r="A20" s="111" t="s">
        <v>79</v>
      </c>
    </row>
    <row r="21" spans="1:10" ht="20.100000000000001" customHeight="1" x14ac:dyDescent="0.2">
      <c r="A21" s="348" t="s">
        <v>51</v>
      </c>
      <c r="B21" s="348"/>
      <c r="C21" s="348"/>
      <c r="D21" s="348"/>
      <c r="E21" s="348"/>
      <c r="F21" s="348"/>
      <c r="G21" s="348"/>
      <c r="H21" s="348"/>
      <c r="I21" s="348"/>
      <c r="J21" s="348"/>
    </row>
    <row r="22" spans="1:10" ht="20.100000000000001" customHeight="1" x14ac:dyDescent="0.2">
      <c r="A22" s="348" t="s">
        <v>52</v>
      </c>
      <c r="B22" s="348"/>
      <c r="C22" s="348"/>
      <c r="D22" s="348"/>
      <c r="E22" s="348"/>
      <c r="F22" s="348"/>
      <c r="G22" s="348"/>
      <c r="H22" s="348"/>
      <c r="I22" s="348"/>
      <c r="J22" s="348"/>
    </row>
    <row r="23" spans="1:10" ht="20.100000000000001" customHeight="1" x14ac:dyDescent="0.2">
      <c r="A23" s="348" t="s">
        <v>59</v>
      </c>
      <c r="B23" s="348"/>
      <c r="C23" s="348"/>
      <c r="D23" s="348"/>
      <c r="E23" s="348"/>
      <c r="F23" s="348"/>
      <c r="G23" s="348"/>
      <c r="H23" s="348"/>
      <c r="I23" s="348"/>
      <c r="J23" s="348"/>
    </row>
    <row r="24" spans="1:10" ht="16.5" customHeight="1" x14ac:dyDescent="0.2">
      <c r="A24" s="348" t="s">
        <v>60</v>
      </c>
      <c r="B24" s="348"/>
      <c r="C24" s="348"/>
      <c r="D24" s="348"/>
      <c r="E24" s="348"/>
      <c r="F24" s="348"/>
      <c r="G24" s="348"/>
      <c r="H24" s="348"/>
      <c r="I24" s="348"/>
      <c r="J24" s="348"/>
    </row>
    <row r="25" spans="1:10" x14ac:dyDescent="0.2">
      <c r="A25" s="174"/>
      <c r="B25" s="174"/>
      <c r="C25" s="174"/>
      <c r="D25" s="174"/>
      <c r="E25" s="174"/>
      <c r="F25" s="174"/>
      <c r="G25" s="174"/>
      <c r="H25" s="174"/>
      <c r="I25" s="174"/>
      <c r="J25" s="174"/>
    </row>
  </sheetData>
  <mergeCells count="10">
    <mergeCell ref="A21:J21"/>
    <mergeCell ref="A22:J22"/>
    <mergeCell ref="A23:J23"/>
    <mergeCell ref="A24:J24"/>
    <mergeCell ref="A4:J4"/>
    <mergeCell ref="G6:J6"/>
    <mergeCell ref="A8:A10"/>
    <mergeCell ref="B8:B9"/>
    <mergeCell ref="G10:J10"/>
    <mergeCell ref="A12:A14"/>
  </mergeCells>
  <phoneticPr fontId="22"/>
  <printOptions horizontalCentered="1"/>
  <pageMargins left="0.39370078740157483" right="0.39370078740157483" top="0.39370078740157483" bottom="0.39370078740157483" header="0.39370078740157483" footer="0.19685039370078741"/>
  <pageSetup paperSize="9" scale="80" orientation="landscape" r:id="rId1"/>
  <headerFooter alignWithMargins="0">
    <oddFooter xml:space="preserve">&amp;C&amp;12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R39"/>
  <sheetViews>
    <sheetView showGridLines="0" tabSelected="1" view="pageBreakPreview" topLeftCell="A10" zoomScale="70" zoomScaleNormal="100" zoomScaleSheetLayoutView="70" workbookViewId="0">
      <selection activeCell="D31" sqref="D31:E31"/>
    </sheetView>
  </sheetViews>
  <sheetFormatPr defaultColWidth="9" defaultRowHeight="13.2" x14ac:dyDescent="0.2"/>
  <cols>
    <col min="1" max="1" width="2.109375" style="119" customWidth="1"/>
    <col min="2" max="2" width="22.6640625" style="119" customWidth="1"/>
    <col min="3" max="4" width="15.6640625" style="119" customWidth="1"/>
    <col min="5" max="5" width="11.77734375" style="119" customWidth="1"/>
    <col min="6" max="6" width="21.21875" style="119" customWidth="1"/>
    <col min="7" max="7" width="2.109375" style="119" customWidth="1"/>
    <col min="8" max="8" width="2.6640625" style="119" customWidth="1"/>
    <col min="9" max="9" width="1.33203125" style="119" customWidth="1"/>
    <col min="10" max="10" width="11.6640625" style="119" customWidth="1"/>
    <col min="11" max="11" width="15.33203125" style="119" customWidth="1"/>
    <col min="12" max="12" width="19.33203125" style="119" customWidth="1"/>
    <col min="13" max="13" width="19.6640625" style="119" customWidth="1"/>
    <col min="14" max="14" width="16.109375" style="119" customWidth="1"/>
    <col min="15" max="15" width="18.5546875" style="119" customWidth="1"/>
    <col min="16" max="16" width="8.109375" style="119" customWidth="1"/>
    <col min="17" max="16384" width="9" style="119"/>
  </cols>
  <sheetData>
    <row r="2" spans="1:18" ht="18.75" customHeight="1" x14ac:dyDescent="0.2"/>
    <row r="3" spans="1:18" s="128" customFormat="1" ht="20.25" customHeight="1" x14ac:dyDescent="0.2">
      <c r="A3" s="349" t="s">
        <v>147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175"/>
      <c r="O3" s="175"/>
      <c r="P3" s="175"/>
    </row>
    <row r="4" spans="1:18" s="128" customFormat="1" ht="15.7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75"/>
    </row>
    <row r="5" spans="1:18" s="111" customFormat="1" ht="21" customHeight="1" thickBot="1" x14ac:dyDescent="0.25">
      <c r="A5" s="68" t="s">
        <v>61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</row>
    <row r="6" spans="1:18" s="182" customFormat="1" ht="63.6" customHeight="1" thickBot="1" x14ac:dyDescent="0.25">
      <c r="A6" s="178"/>
      <c r="B6" s="74" t="s">
        <v>62</v>
      </c>
      <c r="C6" s="437" t="s">
        <v>110</v>
      </c>
      <c r="D6" s="438"/>
      <c r="E6" s="179" t="s">
        <v>63</v>
      </c>
      <c r="F6" s="326" t="s">
        <v>88</v>
      </c>
      <c r="G6" s="327"/>
      <c r="H6" s="327"/>
      <c r="I6" s="328"/>
      <c r="J6" s="108" t="s">
        <v>111</v>
      </c>
      <c r="K6" s="218" t="s">
        <v>143</v>
      </c>
      <c r="L6" s="180" t="s">
        <v>18</v>
      </c>
      <c r="M6" s="181" t="s">
        <v>112</v>
      </c>
    </row>
    <row r="7" spans="1:18" s="182" customFormat="1" ht="16.5" customHeight="1" x14ac:dyDescent="0.2">
      <c r="A7" s="178"/>
      <c r="B7" s="439" t="s">
        <v>19</v>
      </c>
      <c r="C7" s="440" t="s">
        <v>113</v>
      </c>
      <c r="D7" s="441"/>
      <c r="E7" s="441"/>
      <c r="F7" s="441"/>
      <c r="G7" s="441"/>
      <c r="H7" s="441"/>
      <c r="I7" s="442"/>
      <c r="J7" s="446" t="s">
        <v>80</v>
      </c>
      <c r="K7" s="448">
        <v>5</v>
      </c>
      <c r="L7" s="450" t="s">
        <v>81</v>
      </c>
      <c r="M7" s="434">
        <v>37.5</v>
      </c>
    </row>
    <row r="8" spans="1:18" s="182" customFormat="1" ht="16.5" customHeight="1" thickBot="1" x14ac:dyDescent="0.25">
      <c r="A8" s="178"/>
      <c r="B8" s="439"/>
      <c r="C8" s="443"/>
      <c r="D8" s="444"/>
      <c r="E8" s="444"/>
      <c r="F8" s="444"/>
      <c r="G8" s="444"/>
      <c r="H8" s="444"/>
      <c r="I8" s="445"/>
      <c r="J8" s="447"/>
      <c r="K8" s="449"/>
      <c r="L8" s="451"/>
      <c r="M8" s="436"/>
    </row>
    <row r="9" spans="1:18" s="182" customFormat="1" ht="5.25" customHeight="1" x14ac:dyDescent="0.2">
      <c r="A9" s="178"/>
      <c r="B9" s="183"/>
      <c r="C9" s="183"/>
      <c r="D9" s="183"/>
      <c r="E9" s="183"/>
      <c r="F9" s="183"/>
      <c r="G9" s="184"/>
      <c r="H9" s="184"/>
      <c r="I9" s="184"/>
      <c r="J9" s="185"/>
      <c r="K9" s="184"/>
      <c r="L9" s="186"/>
    </row>
    <row r="10" spans="1:18" ht="20.100000000000001" customHeight="1" x14ac:dyDescent="0.2">
      <c r="A10" s="178"/>
      <c r="B10" s="187" t="s">
        <v>6</v>
      </c>
      <c r="H10" s="188"/>
      <c r="I10" s="188"/>
      <c r="J10" s="188"/>
      <c r="K10" s="189"/>
      <c r="L10" s="189"/>
      <c r="M10" s="189"/>
      <c r="N10" s="178"/>
      <c r="O10" s="178"/>
    </row>
    <row r="11" spans="1:18" ht="15" customHeight="1" x14ac:dyDescent="0.2">
      <c r="A11" s="178"/>
      <c r="B11" s="339" t="s">
        <v>4</v>
      </c>
      <c r="C11" s="341"/>
      <c r="D11" s="339" t="s">
        <v>58</v>
      </c>
      <c r="E11" s="340"/>
      <c r="F11" s="341"/>
      <c r="G11" s="190"/>
      <c r="H11" s="188"/>
      <c r="I11" s="188"/>
      <c r="J11" s="190"/>
      <c r="K11" s="116" t="s">
        <v>36</v>
      </c>
      <c r="L11" s="116" t="s">
        <v>37</v>
      </c>
      <c r="M11" s="386" t="s">
        <v>67</v>
      </c>
    </row>
    <row r="12" spans="1:18" ht="15" customHeight="1" x14ac:dyDescent="0.2">
      <c r="A12" s="178"/>
      <c r="B12" s="387"/>
      <c r="C12" s="421"/>
      <c r="D12" s="342" t="s">
        <v>75</v>
      </c>
      <c r="E12" s="343"/>
      <c r="F12" s="344"/>
      <c r="G12" s="190"/>
      <c r="H12" s="188"/>
      <c r="I12" s="188"/>
      <c r="J12" s="190"/>
      <c r="K12" s="191" t="s">
        <v>114</v>
      </c>
      <c r="L12" s="191" t="s">
        <v>115</v>
      </c>
      <c r="M12" s="389"/>
    </row>
    <row r="13" spans="1:18" ht="15" customHeight="1" thickBot="1" x14ac:dyDescent="0.25">
      <c r="A13" s="178"/>
      <c r="B13" s="387"/>
      <c r="C13" s="421"/>
      <c r="D13" s="345" t="s">
        <v>82</v>
      </c>
      <c r="E13" s="346"/>
      <c r="F13" s="347"/>
      <c r="G13" s="184"/>
      <c r="H13" s="188"/>
      <c r="I13" s="188"/>
      <c r="J13" s="192"/>
      <c r="K13" s="193" t="s">
        <v>116</v>
      </c>
      <c r="L13" s="193" t="s">
        <v>117</v>
      </c>
      <c r="M13" s="193" t="s">
        <v>118</v>
      </c>
      <c r="Q13" s="194"/>
      <c r="R13" s="194"/>
    </row>
    <row r="14" spans="1:18" ht="9.9" customHeight="1" x14ac:dyDescent="0.2">
      <c r="A14" s="178"/>
      <c r="B14" s="422" t="s">
        <v>148</v>
      </c>
      <c r="C14" s="422"/>
      <c r="D14" s="424" t="s">
        <v>149</v>
      </c>
      <c r="E14" s="425"/>
      <c r="F14" s="426"/>
      <c r="G14" s="195"/>
      <c r="H14" s="188"/>
      <c r="I14" s="188"/>
      <c r="J14" s="430"/>
      <c r="K14" s="431">
        <v>45</v>
      </c>
      <c r="L14" s="434">
        <v>7.5</v>
      </c>
      <c r="M14" s="407">
        <v>337.5</v>
      </c>
    </row>
    <row r="15" spans="1:18" ht="15" customHeight="1" x14ac:dyDescent="0.2">
      <c r="A15" s="178"/>
      <c r="B15" s="423"/>
      <c r="C15" s="423"/>
      <c r="D15" s="427"/>
      <c r="E15" s="428"/>
      <c r="F15" s="429"/>
      <c r="G15" s="195"/>
      <c r="H15" s="188"/>
      <c r="I15" s="188"/>
      <c r="J15" s="430"/>
      <c r="K15" s="432"/>
      <c r="L15" s="435"/>
      <c r="M15" s="408"/>
    </row>
    <row r="16" spans="1:18" ht="15" customHeight="1" x14ac:dyDescent="0.2">
      <c r="A16" s="178"/>
      <c r="B16" s="410" t="s">
        <v>119</v>
      </c>
      <c r="C16" s="410"/>
      <c r="D16" s="412" t="s">
        <v>150</v>
      </c>
      <c r="E16" s="413"/>
      <c r="F16" s="414"/>
      <c r="G16" s="184"/>
      <c r="H16" s="188"/>
      <c r="I16" s="188"/>
      <c r="J16" s="430"/>
      <c r="K16" s="432"/>
      <c r="L16" s="435"/>
      <c r="M16" s="408"/>
    </row>
    <row r="17" spans="1:16" ht="9.9" customHeight="1" thickBot="1" x14ac:dyDescent="0.25">
      <c r="A17" s="178"/>
      <c r="B17" s="411"/>
      <c r="C17" s="411"/>
      <c r="D17" s="415"/>
      <c r="E17" s="416"/>
      <c r="F17" s="417"/>
      <c r="G17" s="184"/>
      <c r="H17" s="188"/>
      <c r="I17" s="188"/>
      <c r="J17" s="430"/>
      <c r="K17" s="433"/>
      <c r="L17" s="436"/>
      <c r="M17" s="409"/>
    </row>
    <row r="18" spans="1:16" ht="9" customHeight="1" x14ac:dyDescent="0.2">
      <c r="A18" s="178"/>
      <c r="B18" s="187"/>
      <c r="C18" s="190"/>
      <c r="D18" s="190"/>
      <c r="E18" s="190"/>
      <c r="F18" s="190"/>
      <c r="G18" s="190"/>
      <c r="H18" s="190"/>
      <c r="I18" s="190"/>
      <c r="J18" s="190"/>
      <c r="K18" s="196"/>
      <c r="L18" s="197"/>
    </row>
    <row r="19" spans="1:16" ht="20.100000000000001" customHeight="1" x14ac:dyDescent="0.2">
      <c r="A19" s="178"/>
      <c r="B19" s="418" t="s">
        <v>5</v>
      </c>
      <c r="C19" s="419"/>
      <c r="D19" s="419"/>
      <c r="E19" s="420"/>
      <c r="F19" s="339" t="s">
        <v>41</v>
      </c>
      <c r="G19" s="341"/>
      <c r="H19" s="339" t="s">
        <v>43</v>
      </c>
      <c r="I19" s="340"/>
      <c r="J19" s="340"/>
      <c r="K19" s="341"/>
      <c r="L19" s="339" t="s">
        <v>120</v>
      </c>
      <c r="M19" s="341"/>
      <c r="N19" s="38" t="s">
        <v>92</v>
      </c>
    </row>
    <row r="20" spans="1:16" ht="15" customHeight="1" x14ac:dyDescent="0.2">
      <c r="A20" s="178"/>
      <c r="B20" s="389" t="s">
        <v>70</v>
      </c>
      <c r="C20" s="389"/>
      <c r="D20" s="387" t="s">
        <v>40</v>
      </c>
      <c r="E20" s="421"/>
      <c r="F20" s="387" t="s">
        <v>42</v>
      </c>
      <c r="G20" s="421"/>
      <c r="H20" s="387"/>
      <c r="I20" s="388"/>
      <c r="J20" s="388"/>
      <c r="K20" s="421"/>
      <c r="L20" s="387"/>
      <c r="M20" s="421"/>
      <c r="N20" s="1"/>
    </row>
    <row r="21" spans="1:16" ht="15" customHeight="1" thickBot="1" x14ac:dyDescent="0.25">
      <c r="A21" s="178"/>
      <c r="B21" s="402" t="s">
        <v>121</v>
      </c>
      <c r="C21" s="402"/>
      <c r="D21" s="403" t="s">
        <v>122</v>
      </c>
      <c r="E21" s="404"/>
      <c r="F21" s="403" t="s">
        <v>123</v>
      </c>
      <c r="G21" s="404"/>
      <c r="H21" s="403" t="s">
        <v>124</v>
      </c>
      <c r="I21" s="405"/>
      <c r="J21" s="405"/>
      <c r="K21" s="406"/>
      <c r="L21" s="403" t="s">
        <v>125</v>
      </c>
      <c r="M21" s="404"/>
      <c r="N21" s="38" t="s">
        <v>93</v>
      </c>
    </row>
    <row r="22" spans="1:16" ht="35.1" customHeight="1" thickBot="1" x14ac:dyDescent="0.25">
      <c r="A22" s="178"/>
      <c r="B22" s="392">
        <v>654321</v>
      </c>
      <c r="C22" s="393"/>
      <c r="D22" s="394">
        <f>IFERROR(B22/M14,0)</f>
        <v>1938.7288888888888</v>
      </c>
      <c r="E22" s="395"/>
      <c r="F22" s="396">
        <v>2400</v>
      </c>
      <c r="G22" s="397"/>
      <c r="H22" s="398">
        <f>IF(D22&gt;=F22,F22,D22)</f>
        <v>1938.7288888888888</v>
      </c>
      <c r="I22" s="399"/>
      <c r="J22" s="399"/>
      <c r="K22" s="395"/>
      <c r="L22" s="400">
        <f>H22*M14</f>
        <v>654321</v>
      </c>
      <c r="M22" s="401"/>
      <c r="N22" s="124">
        <f>+F22*M14</f>
        <v>810000</v>
      </c>
    </row>
    <row r="23" spans="1:16" s="196" customFormat="1" ht="11.25" customHeight="1" x14ac:dyDescent="0.2">
      <c r="A23" s="188"/>
      <c r="B23" s="198"/>
      <c r="C23" s="190"/>
      <c r="D23" s="199"/>
      <c r="E23" s="199"/>
      <c r="H23" s="200"/>
      <c r="I23" s="200"/>
      <c r="J23" s="200"/>
      <c r="K23" s="201"/>
      <c r="L23" s="201"/>
      <c r="M23" s="202"/>
    </row>
    <row r="24" spans="1:16" ht="18" customHeight="1" x14ac:dyDescent="0.2">
      <c r="A24" s="188"/>
      <c r="B24" s="203" t="s">
        <v>66</v>
      </c>
      <c r="C24" s="190"/>
      <c r="D24" s="204"/>
      <c r="E24" s="204"/>
      <c r="F24" s="196"/>
      <c r="G24" s="196"/>
      <c r="H24" s="190"/>
      <c r="I24" s="190"/>
      <c r="K24" s="190"/>
      <c r="L24" s="205"/>
      <c r="M24" s="196"/>
      <c r="N24" s="196"/>
      <c r="O24" s="202"/>
      <c r="P24" s="202"/>
    </row>
    <row r="25" spans="1:16" ht="17.25" customHeight="1" x14ac:dyDescent="0.2">
      <c r="A25" s="188"/>
      <c r="B25" s="115" t="s">
        <v>142</v>
      </c>
      <c r="C25" s="190"/>
      <c r="D25" s="204"/>
      <c r="E25" s="204"/>
      <c r="F25" s="196"/>
      <c r="G25" s="196"/>
      <c r="H25" s="190"/>
      <c r="I25" s="190"/>
      <c r="K25" s="190"/>
      <c r="L25" s="205"/>
      <c r="M25" s="205" t="s">
        <v>126</v>
      </c>
      <c r="N25" s="196"/>
      <c r="O25" s="202"/>
      <c r="P25" s="202"/>
    </row>
    <row r="26" spans="1:16" ht="1.5" customHeight="1" x14ac:dyDescent="0.2">
      <c r="A26" s="188"/>
      <c r="B26" s="115"/>
      <c r="C26" s="190"/>
      <c r="D26" s="204"/>
      <c r="E26" s="204"/>
      <c r="F26" s="196"/>
      <c r="G26" s="196"/>
      <c r="H26" s="190"/>
      <c r="I26" s="190"/>
      <c r="K26" s="205"/>
      <c r="L26" s="205"/>
      <c r="M26" s="196"/>
      <c r="N26" s="196"/>
      <c r="O26" s="202"/>
      <c r="P26" s="202"/>
    </row>
    <row r="27" spans="1:16" ht="26.25" customHeight="1" x14ac:dyDescent="0.2">
      <c r="A27" s="178"/>
      <c r="B27" s="385" t="s">
        <v>15</v>
      </c>
      <c r="C27" s="385"/>
      <c r="D27" s="339" t="s">
        <v>16</v>
      </c>
      <c r="E27" s="340"/>
      <c r="F27" s="120" t="s">
        <v>64</v>
      </c>
      <c r="G27" s="339" t="s">
        <v>127</v>
      </c>
      <c r="H27" s="340"/>
      <c r="I27" s="340"/>
      <c r="J27" s="341"/>
      <c r="K27" s="386" t="s">
        <v>73</v>
      </c>
      <c r="L27" s="116" t="s">
        <v>128</v>
      </c>
      <c r="M27" s="116" t="s">
        <v>129</v>
      </c>
    </row>
    <row r="28" spans="1:16" ht="12" customHeight="1" x14ac:dyDescent="0.2">
      <c r="A28" s="178"/>
      <c r="B28" s="386"/>
      <c r="C28" s="386"/>
      <c r="D28" s="387"/>
      <c r="E28" s="388"/>
      <c r="F28" s="390" t="s">
        <v>130</v>
      </c>
      <c r="G28" s="371" t="s">
        <v>131</v>
      </c>
      <c r="H28" s="372"/>
      <c r="I28" s="372"/>
      <c r="J28" s="373"/>
      <c r="K28" s="389"/>
      <c r="L28" s="261" t="s">
        <v>77</v>
      </c>
      <c r="M28" s="261" t="s">
        <v>132</v>
      </c>
    </row>
    <row r="29" spans="1:16" ht="24.75" customHeight="1" thickBot="1" x14ac:dyDescent="0.25">
      <c r="A29" s="178"/>
      <c r="B29" s="386"/>
      <c r="C29" s="386"/>
      <c r="D29" s="387"/>
      <c r="E29" s="388"/>
      <c r="F29" s="391"/>
      <c r="G29" s="374"/>
      <c r="H29" s="375"/>
      <c r="I29" s="375"/>
      <c r="J29" s="376"/>
      <c r="K29" s="206" t="s">
        <v>76</v>
      </c>
      <c r="L29" s="262"/>
      <c r="M29" s="262"/>
    </row>
    <row r="30" spans="1:16" ht="30" customHeight="1" x14ac:dyDescent="0.2">
      <c r="A30" s="178"/>
      <c r="B30" s="377" t="s">
        <v>133</v>
      </c>
      <c r="C30" s="378"/>
      <c r="D30" s="379" t="s">
        <v>151</v>
      </c>
      <c r="E30" s="380"/>
      <c r="F30" s="207">
        <v>16000</v>
      </c>
      <c r="G30" s="381">
        <v>16000</v>
      </c>
      <c r="H30" s="381"/>
      <c r="I30" s="381"/>
      <c r="J30" s="382"/>
      <c r="K30" s="208">
        <f>+G30-F30</f>
        <v>0</v>
      </c>
      <c r="L30" s="383"/>
      <c r="M30" s="383"/>
    </row>
    <row r="31" spans="1:16" ht="30" customHeight="1" x14ac:dyDescent="0.2">
      <c r="A31" s="178"/>
      <c r="B31" s="361"/>
      <c r="C31" s="362"/>
      <c r="D31" s="363"/>
      <c r="E31" s="364"/>
      <c r="F31" s="209"/>
      <c r="G31" s="359"/>
      <c r="H31" s="359"/>
      <c r="I31" s="359"/>
      <c r="J31" s="360"/>
      <c r="K31" s="210">
        <f t="shared" ref="K31:K33" si="0">+G31-F31</f>
        <v>0</v>
      </c>
      <c r="L31" s="383"/>
      <c r="M31" s="383"/>
    </row>
    <row r="32" spans="1:16" ht="30" customHeight="1" x14ac:dyDescent="0.2">
      <c r="B32" s="361"/>
      <c r="C32" s="362"/>
      <c r="D32" s="363"/>
      <c r="E32" s="364"/>
      <c r="F32" s="209"/>
      <c r="G32" s="359"/>
      <c r="H32" s="359"/>
      <c r="I32" s="359"/>
      <c r="J32" s="360"/>
      <c r="K32" s="210">
        <f t="shared" si="0"/>
        <v>0</v>
      </c>
      <c r="L32" s="383"/>
      <c r="M32" s="383"/>
    </row>
    <row r="33" spans="1:13" ht="30" customHeight="1" thickBot="1" x14ac:dyDescent="0.25">
      <c r="B33" s="365"/>
      <c r="C33" s="366"/>
      <c r="D33" s="367"/>
      <c r="E33" s="368"/>
      <c r="F33" s="211"/>
      <c r="G33" s="369"/>
      <c r="H33" s="369"/>
      <c r="I33" s="369"/>
      <c r="J33" s="370"/>
      <c r="K33" s="210">
        <f t="shared" si="0"/>
        <v>0</v>
      </c>
      <c r="L33" s="384"/>
      <c r="M33" s="384"/>
    </row>
    <row r="34" spans="1:13" ht="39" customHeight="1" thickBot="1" x14ac:dyDescent="0.25">
      <c r="A34" s="178"/>
      <c r="B34" s="355" t="s">
        <v>17</v>
      </c>
      <c r="C34" s="355"/>
      <c r="D34" s="356" t="s">
        <v>134</v>
      </c>
      <c r="E34" s="356"/>
      <c r="F34" s="212">
        <f>SUM(F30:F33)</f>
        <v>16000</v>
      </c>
      <c r="G34" s="357">
        <f>SUM(G30:J33)</f>
        <v>16000</v>
      </c>
      <c r="H34" s="358"/>
      <c r="I34" s="358"/>
      <c r="J34" s="358"/>
      <c r="K34" s="213">
        <f>+K35+K36+K39+K40</f>
        <v>0</v>
      </c>
      <c r="L34" s="214">
        <v>50000</v>
      </c>
      <c r="M34" s="117">
        <f>MIN(L34,G34,L34)</f>
        <v>16000</v>
      </c>
    </row>
    <row r="35" spans="1:13" ht="11.25" customHeight="1" x14ac:dyDescent="0.2">
      <c r="A35" s="196"/>
      <c r="B35" s="118"/>
      <c r="C35" s="118"/>
      <c r="D35" s="190"/>
      <c r="E35" s="190"/>
      <c r="F35" s="215"/>
      <c r="G35" s="215"/>
      <c r="H35" s="215"/>
      <c r="I35" s="215"/>
      <c r="J35" s="216"/>
      <c r="K35" s="216"/>
      <c r="L35" s="217"/>
    </row>
    <row r="36" spans="1:13" ht="15" customHeight="1" x14ac:dyDescent="0.2">
      <c r="B36" s="119" t="s">
        <v>136</v>
      </c>
    </row>
    <row r="37" spans="1:13" ht="15" customHeight="1" x14ac:dyDescent="0.2">
      <c r="B37" s="119" t="s">
        <v>140</v>
      </c>
    </row>
    <row r="38" spans="1:13" ht="15" customHeight="1" x14ac:dyDescent="0.2">
      <c r="B38" s="119" t="s">
        <v>138</v>
      </c>
    </row>
    <row r="39" spans="1:13" x14ac:dyDescent="0.2">
      <c r="B39" s="119" t="s">
        <v>141</v>
      </c>
    </row>
  </sheetData>
  <mergeCells count="65">
    <mergeCell ref="A3:M3"/>
    <mergeCell ref="C6:D6"/>
    <mergeCell ref="F6:I6"/>
    <mergeCell ref="B7:B8"/>
    <mergeCell ref="C7:I8"/>
    <mergeCell ref="J7:J8"/>
    <mergeCell ref="K7:K8"/>
    <mergeCell ref="L7:L8"/>
    <mergeCell ref="M7:M8"/>
    <mergeCell ref="B11:C13"/>
    <mergeCell ref="D11:F11"/>
    <mergeCell ref="M11:M12"/>
    <mergeCell ref="D12:F12"/>
    <mergeCell ref="D13:F13"/>
    <mergeCell ref="M14:M17"/>
    <mergeCell ref="B16:C17"/>
    <mergeCell ref="D16:F17"/>
    <mergeCell ref="B19:E19"/>
    <mergeCell ref="F19:G19"/>
    <mergeCell ref="H19:K20"/>
    <mergeCell ref="L19:M19"/>
    <mergeCell ref="B20:C20"/>
    <mergeCell ref="D20:E20"/>
    <mergeCell ref="F20:G20"/>
    <mergeCell ref="B14:C15"/>
    <mergeCell ref="D14:F15"/>
    <mergeCell ref="J14:J17"/>
    <mergeCell ref="K14:K17"/>
    <mergeCell ref="L14:L17"/>
    <mergeCell ref="L20:M20"/>
    <mergeCell ref="B21:C21"/>
    <mergeCell ref="D21:E21"/>
    <mergeCell ref="F21:G21"/>
    <mergeCell ref="H21:K21"/>
    <mergeCell ref="L21:M21"/>
    <mergeCell ref="B22:C22"/>
    <mergeCell ref="D22:E22"/>
    <mergeCell ref="F22:G22"/>
    <mergeCell ref="H22:K22"/>
    <mergeCell ref="L22:M22"/>
    <mergeCell ref="G28:J29"/>
    <mergeCell ref="L28:L29"/>
    <mergeCell ref="M28:M29"/>
    <mergeCell ref="B30:C30"/>
    <mergeCell ref="D30:E30"/>
    <mergeCell ref="G30:J30"/>
    <mergeCell ref="L30:L33"/>
    <mergeCell ref="M30:M33"/>
    <mergeCell ref="B31:C31"/>
    <mergeCell ref="D31:E31"/>
    <mergeCell ref="B27:C29"/>
    <mergeCell ref="D27:E29"/>
    <mergeCell ref="G27:J27"/>
    <mergeCell ref="K27:K28"/>
    <mergeCell ref="F28:F29"/>
    <mergeCell ref="B34:C34"/>
    <mergeCell ref="D34:E34"/>
    <mergeCell ref="G34:J34"/>
    <mergeCell ref="G31:J31"/>
    <mergeCell ref="B32:C32"/>
    <mergeCell ref="D32:E32"/>
    <mergeCell ref="G32:J32"/>
    <mergeCell ref="B33:C33"/>
    <mergeCell ref="D33:E33"/>
    <mergeCell ref="G33:J33"/>
  </mergeCells>
  <phoneticPr fontId="22"/>
  <printOptions horizontalCentered="1"/>
  <pageMargins left="0.19685039370078741" right="0.19685039370078741" top="0.59055118110236227" bottom="0.19685039370078741" header="0.19685039370078741" footer="0.19685039370078741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様式１－２(個表)</vt:lpstr>
      <vt:lpstr>【記入例】様式１</vt:lpstr>
      <vt:lpstr>【記入例】様式１－２(個表)</vt:lpstr>
      <vt:lpstr>【記入例】様式１!Print_Area</vt:lpstr>
      <vt:lpstr>'【記入例】様式１－２(個表)'!Print_Area</vt:lpstr>
      <vt:lpstr>様式１!Print_Area</vt:lpstr>
      <vt:lpstr>'様式１－２(個表)'!Print_Area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2020-07-28T07:40:18Z</cp:lastPrinted>
  <dcterms:created xsi:type="dcterms:W3CDTF">2014-02-18T11:42:49Z</dcterms:created>
  <dcterms:modified xsi:type="dcterms:W3CDTF">2023-03-27T15:27:16Z</dcterms:modified>
</cp:coreProperties>
</file>